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Nejran University\سطح المكتب\"/>
    </mc:Choice>
  </mc:AlternateContent>
  <bookViews>
    <workbookView xWindow="0" yWindow="0" windowWidth="28800" windowHeight="12315"/>
  </bookViews>
  <sheets>
    <sheet name="ميثاق الوظائف الاشرافية" sheetId="1" r:id="rId1"/>
    <sheet name="تقييم اداء الوظائف الاشرافية" sheetId="2" r:id="rId2"/>
    <sheet name="التقدير العام الوظائف الاشرافية" sheetId="3" r:id="rId3"/>
  </sheets>
  <definedNames>
    <definedName name="_xlnm.Print_Area" localSheetId="2">'التقدير العام الوظائف الاشرافية'!$A$1:$L$36</definedName>
    <definedName name="_xlnm.Print_Area" localSheetId="1">'تقييم اداء الوظائف الاشرافية'!$A$1:$L$42</definedName>
    <definedName name="_xlnm.Print_Area" localSheetId="0">'ميثاق الوظائف الاشرافية'!$A$1:$J$42</definedName>
  </definedNames>
  <calcPr calcId="162913"/>
</workbook>
</file>

<file path=xl/calcChain.xml><?xml version="1.0" encoding="utf-8"?>
<calcChain xmlns="http://schemas.openxmlformats.org/spreadsheetml/2006/main">
  <c r="C14" i="2" l="1"/>
  <c r="D4" i="3" l="1"/>
  <c r="D3" i="3"/>
  <c r="A4" i="3"/>
  <c r="A3" i="3"/>
  <c r="D2" i="3"/>
  <c r="A2" i="2"/>
  <c r="A2" i="3" s="1"/>
  <c r="G7" i="2" l="1"/>
  <c r="J7" i="2" s="1"/>
  <c r="E8" i="2"/>
  <c r="E9" i="2"/>
  <c r="E10" i="2"/>
  <c r="E11" i="2"/>
  <c r="F8" i="2"/>
  <c r="F9" i="2"/>
  <c r="F10" i="2"/>
  <c r="F11" i="2"/>
  <c r="F7" i="2"/>
  <c r="G8" i="2"/>
  <c r="J8" i="2" s="1"/>
  <c r="G9" i="2"/>
  <c r="J9" i="2" s="1"/>
  <c r="G10" i="2"/>
  <c r="K10" i="2" s="1"/>
  <c r="G11" i="2"/>
  <c r="J11" i="2" s="1"/>
  <c r="E7" i="2"/>
  <c r="D3" i="2"/>
  <c r="D4" i="2"/>
  <c r="D2" i="2"/>
  <c r="A4" i="2"/>
  <c r="A3" i="2"/>
  <c r="B7" i="2"/>
  <c r="B8" i="2"/>
  <c r="B9" i="2"/>
  <c r="B10" i="2"/>
  <c r="B11" i="2"/>
  <c r="C38" i="2"/>
  <c r="L33" i="2"/>
  <c r="L29" i="2"/>
  <c r="L27" i="2"/>
  <c r="L24" i="2"/>
  <c r="L21" i="2"/>
  <c r="L18" i="2"/>
  <c r="L15" i="2"/>
  <c r="K11" i="2"/>
  <c r="L11" i="2" s="1"/>
  <c r="L10" i="2" l="1"/>
  <c r="F12" i="2"/>
  <c r="J10" i="2"/>
  <c r="K8" i="2"/>
  <c r="L8" i="2" s="1"/>
  <c r="K7" i="2"/>
  <c r="L7" i="2" s="1"/>
  <c r="K9" i="2"/>
  <c r="L9" i="2" s="1"/>
  <c r="L38" i="2"/>
  <c r="L12" i="2" l="1"/>
  <c r="J39" i="2" s="1"/>
  <c r="C39" i="1"/>
  <c r="C15" i="3" l="1"/>
  <c r="C18" i="3"/>
  <c r="C16" i="3"/>
  <c r="C14" i="3"/>
  <c r="C17" i="3"/>
  <c r="H13" i="1"/>
  <c r="K39" i="2"/>
</calcChain>
</file>

<file path=xl/sharedStrings.xml><?xml version="1.0" encoding="utf-8"?>
<sst xmlns="http://schemas.openxmlformats.org/spreadsheetml/2006/main" count="140" uniqueCount="90">
  <si>
    <t xml:space="preserve">توقيع مدير عام ادارة الموارد البشرية: </t>
  </si>
  <si>
    <t xml:space="preserve"> توقيع الموظف:</t>
  </si>
  <si>
    <t xml:space="preserve"> التاريخ :        /      /      </t>
  </si>
  <si>
    <t>القيادة</t>
  </si>
  <si>
    <t>تطوير الموظفين</t>
  </si>
  <si>
    <t>تحقيق النتائج</t>
  </si>
  <si>
    <t>التواصل</t>
  </si>
  <si>
    <t>التعاون</t>
  </si>
  <si>
    <t>حس المسؤولية</t>
  </si>
  <si>
    <t>الوزن النسبى</t>
  </si>
  <si>
    <t xml:space="preserve">ثانياً : الجدارات </t>
  </si>
  <si>
    <t>الناتج المستهدف</t>
  </si>
  <si>
    <t>الوزن النسبي</t>
  </si>
  <si>
    <t>م</t>
  </si>
  <si>
    <t>اولاً : الأهداف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</si>
  <si>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</si>
  <si>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</si>
  <si>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</si>
  <si>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</si>
  <si>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</si>
  <si>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مرن وقادر على تنفيذ أعمال هامة فى ظروف تنطوى على قدر كبير من المخاطرة وعدم اليقين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</si>
  <si>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</si>
  <si>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</si>
  <si>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</si>
  <si>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</si>
  <si>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</si>
  <si>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</si>
  <si>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</si>
  <si>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</si>
  <si>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</si>
  <si>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t>يستطيع القيام بمهام متعددة و تحديد أولوياتها  حسب اهميتها النسبية.</t>
  </si>
  <si>
    <t>ينصت للآخرين بعناية .</t>
  </si>
  <si>
    <t>يستخدم التواصل الشفهي الواضح والفعال.</t>
  </si>
  <si>
    <t>يستخدم التواصل المكتوب الواضح والفعال.</t>
  </si>
  <si>
    <t>يستجيب لطلبات الدعم و المساندة من الوحدات التنظيمية في جهة عمله.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</si>
  <si>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</si>
  <si>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يشارك المعلومات بانفتاح وفق متطلبات العمل.</t>
  </si>
  <si>
    <t>يفصح عن ما يواجهة من تحديات بشفافية.</t>
  </si>
  <si>
    <t>يفهم دوره، و كيفية ارتباطه بالأهداف العامة لجهة عمله.</t>
  </si>
  <si>
    <t>يتحمل مسؤولية أعماله و قراراته، ولا يلقى اللوم على الآخرين.</t>
  </si>
  <si>
    <t>اختر مستوى الجدارة المطلوبة</t>
  </si>
  <si>
    <t>الوصف السلوكي للجدارات</t>
  </si>
  <si>
    <t>الجدارة</t>
  </si>
  <si>
    <t>المجموع</t>
  </si>
  <si>
    <t>الهدف</t>
  </si>
  <si>
    <t>ميثاق الأداء للموظف على الوظيفة الإشرافية</t>
  </si>
  <si>
    <t xml:space="preserve">                            تقييم الأداء للموظف على الوظيفة الإشرافية</t>
  </si>
  <si>
    <t>أولاً : الأهداف</t>
  </si>
  <si>
    <t>الناتج الفعلي</t>
  </si>
  <si>
    <t>الفرق بين الناتجين</t>
  </si>
  <si>
    <t>التقدير       (5-1)</t>
  </si>
  <si>
    <t>التقدير الموزون</t>
  </si>
  <si>
    <t>اجمالي التقدير الموزون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</si>
  <si>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</si>
  <si>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 xml:space="preserve">يساعد الأخرين على تطوير انفسهم </t>
  </si>
  <si>
    <t>التقدير العام لأداء الموظف</t>
  </si>
  <si>
    <t xml:space="preserve">دورة الأداء :      من   /  /       الي  /   /  </t>
  </si>
  <si>
    <t xml:space="preserve">تاريخ التقويم:   /    /  </t>
  </si>
  <si>
    <t>دورة التقويم :   سنوي (     )        مراجعة نصف سنوية (     )</t>
  </si>
  <si>
    <t>تعليمات تعبئة النموذج</t>
  </si>
  <si>
    <t>تأكد من تعبئة جميع الحقول في نموذج التقويم .</t>
  </si>
  <si>
    <t>راجع الوصف التفصيلي لمقياس تقدير الأهداف والجدارات.</t>
  </si>
  <si>
    <t>اكتب نتيجة كلاً من التقدير العام كقيمة رقمية وكسور عشرية (قبل التقريب ) وكذلك التقدير بعد التقريب لرقم صحيح</t>
  </si>
  <si>
    <t>اذكر مبررات حصول الموظف تقدير "ممتاز" أو "غير مرضي"  فقط وأرفق الوثائق الداعمة لها .</t>
  </si>
  <si>
    <t xml:space="preserve">التقدير العام لأداء الموظف </t>
  </si>
  <si>
    <t>التصنيف</t>
  </si>
  <si>
    <t xml:space="preserve">التقدير </t>
  </si>
  <si>
    <t xml:space="preserve">النتيجة قبل التقريب </t>
  </si>
  <si>
    <t>النتيجة بعد التقريب</t>
  </si>
  <si>
    <t xml:space="preserve">المبررات </t>
  </si>
  <si>
    <t xml:space="preserve">الأوراق الداعمة </t>
  </si>
  <si>
    <t>ممتاز</t>
  </si>
  <si>
    <t>جيد جدا</t>
  </si>
  <si>
    <t xml:space="preserve">جيد  </t>
  </si>
  <si>
    <t xml:space="preserve">مرضي </t>
  </si>
  <si>
    <t>غير مرضي</t>
  </si>
  <si>
    <t xml:space="preserve">نقاط القوة </t>
  </si>
  <si>
    <t>النقاط التي تحتاج الي تطوير</t>
  </si>
  <si>
    <t>الملاحظات</t>
  </si>
  <si>
    <t xml:space="preserve">توقيع الموظف : </t>
  </si>
  <si>
    <t xml:space="preserve">معيار القياس </t>
  </si>
  <si>
    <t xml:space="preserve">اسم الموظف: </t>
  </si>
  <si>
    <t xml:space="preserve">المسمى الوظيفي:  </t>
  </si>
  <si>
    <t xml:space="preserve">الرقم الوظيفي:  </t>
  </si>
  <si>
    <t xml:space="preserve">الوكالة / الادارة العامة: </t>
  </si>
  <si>
    <t xml:space="preserve">الإدارة /القسم:  </t>
  </si>
  <si>
    <t xml:space="preserve">المدير (المقيم): </t>
  </si>
  <si>
    <t xml:space="preserve">                       التقدير العام لأداء الموظف على الوظيفة الإشرافية</t>
  </si>
  <si>
    <t>توقيع المدير(المقيم):                           توقيع المعتمد:</t>
  </si>
  <si>
    <t>توقيع المدير (المقيم):                                    توقيع المعتمد: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</si>
</sst>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sz val="12"/>
      <color rgb="FF000000"/>
      <name val="Arial"/>
      <family val="2"/>
    </font>
    <font>
      <sz val="13"/>
      <color rgb="FF000000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Times New Roman"/>
      <family val="1"/>
    </font>
    <font>
      <sz val="11"/>
      <color rgb="FFFA7D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sz val="14"/>
      <color theme="1"/>
      <name val="Sakkal Majalla"/>
    </font>
    <font>
      <b/>
      <sz val="11"/>
      <name val="Arial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Simplified Arabic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  <charset val="178"/>
      <scheme val="minor"/>
    </font>
    <font>
      <b/>
      <sz val="14"/>
      <color theme="1"/>
      <name val="Sakkal Majalla"/>
    </font>
    <font>
      <b/>
      <sz val="14"/>
      <color rgb="FF000000"/>
      <name val="Arial"/>
      <family val="2"/>
    </font>
    <font>
      <sz val="12"/>
      <color theme="1"/>
      <name val="Arial"/>
      <family val="2"/>
      <charset val="178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  <scheme val="minor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6337778862885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8" fillId="0" borderId="27" applyNumberFormat="0" applyFill="0" applyAlignment="0" applyProtection="0"/>
  </cellStyleXfs>
  <cellXfs count="2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center" vertical="center" wrapText="1" readingOrder="2"/>
    </xf>
    <xf numFmtId="9" fontId="8" fillId="4" borderId="3" xfId="1" applyFont="1" applyFill="1" applyBorder="1" applyAlignment="1">
      <alignment horizontal="center" vertical="center" wrapText="1" readingOrder="2"/>
    </xf>
    <xf numFmtId="0" fontId="16" fillId="4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9" fontId="8" fillId="2" borderId="22" xfId="1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9" fontId="11" fillId="2" borderId="22" xfId="0" applyNumberFormat="1" applyFont="1" applyFill="1" applyBorder="1" applyAlignment="1">
      <alignment horizontal="center" vertical="center" wrapText="1" readingOrder="2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/>
    <xf numFmtId="0" fontId="5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/>
    </xf>
    <xf numFmtId="49" fontId="0" fillId="2" borderId="0" xfId="0" applyNumberFormat="1" applyFill="1"/>
    <xf numFmtId="49" fontId="8" fillId="2" borderId="22" xfId="1" applyNumberFormat="1" applyFont="1" applyFill="1" applyBorder="1" applyAlignment="1">
      <alignment horizontal="center" vertical="center" wrapText="1" readingOrder="2"/>
    </xf>
    <xf numFmtId="49" fontId="21" fillId="8" borderId="28" xfId="0" applyNumberFormat="1" applyFont="1" applyFill="1" applyBorder="1" applyAlignment="1" applyProtection="1">
      <alignment horizontal="center" vertical="center"/>
    </xf>
    <xf numFmtId="0" fontId="21" fillId="8" borderId="28" xfId="0" applyFont="1" applyFill="1" applyBorder="1" applyAlignment="1" applyProtection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 wrapText="1"/>
    </xf>
    <xf numFmtId="9" fontId="16" fillId="7" borderId="22" xfId="1" applyFont="1" applyFill="1" applyBorder="1" applyAlignment="1">
      <alignment horizontal="center" vertical="center" wrapText="1" readingOrder="2"/>
    </xf>
    <xf numFmtId="0" fontId="15" fillId="7" borderId="2" xfId="0" applyFont="1" applyFill="1" applyBorder="1" applyAlignment="1">
      <alignment horizontal="center" vertical="center" wrapText="1" readingOrder="2"/>
    </xf>
    <xf numFmtId="0" fontId="16" fillId="9" borderId="2" xfId="0" applyFont="1" applyFill="1" applyBorder="1" applyAlignment="1">
      <alignment horizontal="center" vertical="center" wrapText="1" readingOrder="2"/>
    </xf>
    <xf numFmtId="0" fontId="13" fillId="7" borderId="22" xfId="0" applyFont="1" applyFill="1" applyBorder="1" applyAlignment="1">
      <alignment horizontal="center" vertical="center" wrapText="1" readingOrder="1"/>
    </xf>
    <xf numFmtId="0" fontId="6" fillId="7" borderId="15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horizontal="center" vertical="center" wrapText="1" readingOrder="1"/>
    </xf>
    <xf numFmtId="9" fontId="25" fillId="2" borderId="22" xfId="1" applyFont="1" applyFill="1" applyBorder="1" applyAlignment="1">
      <alignment horizontal="center" vertical="center" wrapText="1" readingOrder="2"/>
    </xf>
    <xf numFmtId="0" fontId="26" fillId="9" borderId="22" xfId="0" applyFont="1" applyFill="1" applyBorder="1" applyAlignment="1">
      <alignment horizontal="center" vertical="center"/>
    </xf>
    <xf numFmtId="0" fontId="19" fillId="9" borderId="22" xfId="2" applyFont="1" applyFill="1" applyBorder="1" applyAlignment="1">
      <alignment horizontal="center" vertical="center" wrapText="1" readingOrder="2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8" fillId="11" borderId="22" xfId="0" applyFont="1" applyFill="1" applyBorder="1" applyAlignment="1">
      <alignment vertical="center" wrapText="1"/>
    </xf>
    <xf numFmtId="0" fontId="28" fillId="11" borderId="2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30" fillId="2" borderId="22" xfId="0" applyNumberFormat="1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7" fillId="2" borderId="28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8" fillId="2" borderId="22" xfId="1" applyNumberFormat="1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right" vertical="center" wrapText="1" readingOrder="2"/>
    </xf>
    <xf numFmtId="0" fontId="11" fillId="3" borderId="18" xfId="0" applyFont="1" applyFill="1" applyBorder="1" applyAlignment="1">
      <alignment horizontal="right" vertical="center" wrapText="1" readingOrder="2"/>
    </xf>
    <xf numFmtId="0" fontId="11" fillId="3" borderId="17" xfId="0" applyFont="1" applyFill="1" applyBorder="1" applyAlignment="1">
      <alignment horizontal="right" vertical="center" wrapText="1" readingOrder="2"/>
    </xf>
    <xf numFmtId="0" fontId="11" fillId="3" borderId="14" xfId="0" applyFont="1" applyFill="1" applyBorder="1" applyAlignment="1">
      <alignment horizontal="right" vertical="center" wrapText="1" readingOrder="2"/>
    </xf>
    <xf numFmtId="0" fontId="11" fillId="3" borderId="13" xfId="0" applyFont="1" applyFill="1" applyBorder="1" applyAlignment="1">
      <alignment horizontal="right" vertical="center" wrapText="1" readingOrder="2"/>
    </xf>
    <xf numFmtId="0" fontId="11" fillId="3" borderId="12" xfId="0" applyFont="1" applyFill="1" applyBorder="1" applyAlignment="1">
      <alignment horizontal="right" vertical="center" wrapText="1" readingOrder="2"/>
    </xf>
    <xf numFmtId="0" fontId="11" fillId="3" borderId="10" xfId="0" applyFont="1" applyFill="1" applyBorder="1" applyAlignment="1">
      <alignment horizontal="right" vertical="center" wrapText="1" readingOrder="2"/>
    </xf>
    <xf numFmtId="0" fontId="11" fillId="3" borderId="9" xfId="0" applyFont="1" applyFill="1" applyBorder="1" applyAlignment="1">
      <alignment horizontal="right" vertical="center" wrapText="1" readingOrder="2"/>
    </xf>
    <xf numFmtId="0" fontId="11" fillId="3" borderId="8" xfId="0" applyFont="1" applyFill="1" applyBorder="1" applyAlignment="1">
      <alignment horizontal="right" vertical="center" wrapText="1" readingOrder="2"/>
    </xf>
    <xf numFmtId="9" fontId="11" fillId="2" borderId="15" xfId="0" applyNumberFormat="1" applyFont="1" applyFill="1" applyBorder="1" applyAlignment="1">
      <alignment horizontal="center" vertical="center" wrapText="1" readingOrder="2"/>
    </xf>
    <xf numFmtId="0" fontId="11" fillId="2" borderId="11" xfId="0" applyFont="1" applyFill="1" applyBorder="1" applyAlignment="1">
      <alignment horizontal="center" vertical="center" wrapText="1" readingOrder="2"/>
    </xf>
    <xf numFmtId="0" fontId="11" fillId="2" borderId="6" xfId="0" applyFont="1" applyFill="1" applyBorder="1" applyAlignment="1">
      <alignment horizontal="center" vertical="center" wrapText="1" readingOrder="2"/>
    </xf>
    <xf numFmtId="0" fontId="12" fillId="3" borderId="25" xfId="0" applyFont="1" applyFill="1" applyBorder="1" applyAlignment="1">
      <alignment horizontal="center" vertical="center" wrapText="1" readingOrder="1"/>
    </xf>
    <xf numFmtId="0" fontId="12" fillId="3" borderId="24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9" fillId="2" borderId="22" xfId="0" applyFont="1" applyFill="1" applyBorder="1" applyAlignment="1">
      <alignment horizontal="right" vertical="center" wrapText="1"/>
    </xf>
    <xf numFmtId="0" fontId="5" fillId="3" borderId="2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right" vertical="center" wrapText="1" readingOrder="2"/>
    </xf>
    <xf numFmtId="0" fontId="4" fillId="3" borderId="13" xfId="0" applyFont="1" applyFill="1" applyBorder="1" applyAlignment="1">
      <alignment horizontal="right" vertical="center" wrapText="1" readingOrder="2"/>
    </xf>
    <xf numFmtId="0" fontId="4" fillId="3" borderId="12" xfId="0" applyFont="1" applyFill="1" applyBorder="1" applyAlignment="1">
      <alignment horizontal="right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right" vertical="center" wrapText="1"/>
    </xf>
    <xf numFmtId="0" fontId="10" fillId="2" borderId="22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 readingOrder="2"/>
    </xf>
    <xf numFmtId="0" fontId="4" fillId="3" borderId="18" xfId="0" applyFont="1" applyFill="1" applyBorder="1" applyAlignment="1">
      <alignment horizontal="right" vertical="center" wrapText="1" readingOrder="2"/>
    </xf>
    <xf numFmtId="0" fontId="4" fillId="3" borderId="17" xfId="0" applyFont="1" applyFill="1" applyBorder="1" applyAlignment="1">
      <alignment horizontal="right" vertical="center" wrapText="1" readingOrder="2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top" readingOrder="2"/>
    </xf>
    <xf numFmtId="0" fontId="15" fillId="3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right" vertical="center" wrapText="1" readingOrder="2"/>
    </xf>
    <xf numFmtId="0" fontId="4" fillId="3" borderId="9" xfId="0" applyFont="1" applyFill="1" applyBorder="1" applyAlignment="1">
      <alignment horizontal="right" vertical="center" wrapText="1" readingOrder="2"/>
    </xf>
    <xf numFmtId="0" fontId="4" fillId="3" borderId="8" xfId="0" applyFont="1" applyFill="1" applyBorder="1" applyAlignment="1">
      <alignment horizontal="right" vertical="center" wrapText="1" readingOrder="2"/>
    </xf>
    <xf numFmtId="0" fontId="14" fillId="5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center" vertical="center" wrapText="1" readingOrder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 readingOrder="2"/>
    </xf>
    <xf numFmtId="0" fontId="25" fillId="7" borderId="3" xfId="0" applyFont="1" applyFill="1" applyBorder="1" applyAlignment="1">
      <alignment horizontal="center" vertical="center" wrapText="1" readingOrder="2"/>
    </xf>
    <xf numFmtId="0" fontId="25" fillId="7" borderId="2" xfId="0" applyFont="1" applyFill="1" applyBorder="1" applyAlignment="1">
      <alignment horizontal="center" vertical="center" wrapText="1" readingOrder="2"/>
    </xf>
    <xf numFmtId="0" fontId="5" fillId="9" borderId="22" xfId="0" applyFont="1" applyFill="1" applyBorder="1" applyAlignment="1">
      <alignment horizontal="center" vertical="center"/>
    </xf>
    <xf numFmtId="0" fontId="27" fillId="10" borderId="4" xfId="0" applyFont="1" applyFill="1" applyBorder="1" applyAlignment="1" applyProtection="1">
      <alignment horizontal="center" vertical="center"/>
    </xf>
    <xf numFmtId="0" fontId="27" fillId="10" borderId="2" xfId="0" applyFont="1" applyFill="1" applyBorder="1" applyAlignment="1" applyProtection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 wrapText="1" readingOrder="1"/>
    </xf>
    <xf numFmtId="0" fontId="12" fillId="7" borderId="11" xfId="0" applyFont="1" applyFill="1" applyBorder="1" applyAlignment="1">
      <alignment horizontal="center" vertical="center" wrapText="1" readingOrder="1"/>
    </xf>
    <xf numFmtId="0" fontId="12" fillId="7" borderId="6" xfId="0" applyFont="1" applyFill="1" applyBorder="1" applyAlignment="1">
      <alignment horizontal="center" vertical="center" wrapText="1" readingOrder="1"/>
    </xf>
    <xf numFmtId="9" fontId="11" fillId="2" borderId="15" xfId="1" applyFont="1" applyFill="1" applyBorder="1" applyAlignment="1">
      <alignment horizontal="center" vertical="center" wrapText="1" readingOrder="2"/>
    </xf>
    <xf numFmtId="9" fontId="11" fillId="2" borderId="11" xfId="1" applyFont="1" applyFill="1" applyBorder="1" applyAlignment="1">
      <alignment horizontal="center" vertical="center" wrapText="1" readingOrder="2"/>
    </xf>
    <xf numFmtId="9" fontId="11" fillId="2" borderId="6" xfId="1" applyFont="1" applyFill="1" applyBorder="1" applyAlignment="1">
      <alignment horizontal="center" vertical="center" wrapText="1" readingOrder="2"/>
    </xf>
    <xf numFmtId="0" fontId="11" fillId="7" borderId="19" xfId="0" applyFont="1" applyFill="1" applyBorder="1" applyAlignment="1">
      <alignment horizontal="right" vertical="center" wrapText="1" readingOrder="2"/>
    </xf>
    <xf numFmtId="0" fontId="11" fillId="7" borderId="18" xfId="0" applyFont="1" applyFill="1" applyBorder="1" applyAlignment="1">
      <alignment horizontal="right" vertical="center" wrapText="1" readingOrder="2"/>
    </xf>
    <xf numFmtId="0" fontId="11" fillId="7" borderId="17" xfId="0" applyFont="1" applyFill="1" applyBorder="1" applyAlignment="1">
      <alignment horizontal="right" vertical="center" wrapText="1" readingOrder="2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7" borderId="14" xfId="0" applyFont="1" applyFill="1" applyBorder="1" applyAlignment="1">
      <alignment horizontal="right" vertical="center" wrapText="1" readingOrder="2"/>
    </xf>
    <xf numFmtId="0" fontId="11" fillId="7" borderId="13" xfId="0" applyFont="1" applyFill="1" applyBorder="1" applyAlignment="1">
      <alignment horizontal="right" vertical="center" wrapText="1" readingOrder="2"/>
    </xf>
    <xf numFmtId="0" fontId="11" fillId="7" borderId="12" xfId="0" applyFont="1" applyFill="1" applyBorder="1" applyAlignment="1">
      <alignment horizontal="right" vertical="center" wrapText="1" readingOrder="2"/>
    </xf>
    <xf numFmtId="0" fontId="11" fillId="7" borderId="29" xfId="0" applyFont="1" applyFill="1" applyBorder="1" applyAlignment="1">
      <alignment horizontal="right" vertical="center" wrapText="1" readingOrder="2"/>
    </xf>
    <xf numFmtId="0" fontId="11" fillId="7" borderId="30" xfId="0" applyFont="1" applyFill="1" applyBorder="1" applyAlignment="1">
      <alignment horizontal="right" vertical="center" wrapText="1" readingOrder="2"/>
    </xf>
    <xf numFmtId="0" fontId="11" fillId="7" borderId="31" xfId="0" applyFont="1" applyFill="1" applyBorder="1" applyAlignment="1">
      <alignment horizontal="right" vertical="center" wrapText="1" readingOrder="2"/>
    </xf>
    <xf numFmtId="0" fontId="11" fillId="7" borderId="10" xfId="0" applyFont="1" applyFill="1" applyBorder="1" applyAlignment="1">
      <alignment horizontal="right" vertical="center" wrapText="1" readingOrder="2"/>
    </xf>
    <xf numFmtId="0" fontId="11" fillId="7" borderId="9" xfId="0" applyFont="1" applyFill="1" applyBorder="1" applyAlignment="1">
      <alignment horizontal="right" vertical="center" wrapText="1" readingOrder="2"/>
    </xf>
    <xf numFmtId="0" fontId="11" fillId="7" borderId="8" xfId="0" applyFont="1" applyFill="1" applyBorder="1" applyAlignment="1">
      <alignment horizontal="right" vertical="center" wrapText="1" readingOrder="2"/>
    </xf>
    <xf numFmtId="0" fontId="12" fillId="7" borderId="25" xfId="0" applyFont="1" applyFill="1" applyBorder="1" applyAlignment="1">
      <alignment horizontal="center" vertical="center" wrapText="1" readingOrder="1"/>
    </xf>
    <xf numFmtId="0" fontId="12" fillId="7" borderId="24" xfId="0" applyFont="1" applyFill="1" applyBorder="1" applyAlignment="1">
      <alignment horizontal="center" vertical="center" wrapText="1" readingOrder="1"/>
    </xf>
    <xf numFmtId="0" fontId="12" fillId="7" borderId="5" xfId="0" applyFont="1" applyFill="1" applyBorder="1" applyAlignment="1">
      <alignment horizontal="center" vertical="center" wrapText="1" readingOrder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 readingOrder="2"/>
    </xf>
    <xf numFmtId="0" fontId="16" fillId="7" borderId="3" xfId="0" applyFont="1" applyFill="1" applyBorder="1" applyAlignment="1">
      <alignment horizontal="center" vertical="center" wrapText="1" readingOrder="2"/>
    </xf>
    <xf numFmtId="0" fontId="16" fillId="7" borderId="2" xfId="0" applyFont="1" applyFill="1" applyBorder="1" applyAlignment="1">
      <alignment horizontal="center" vertical="center" wrapText="1" readingOrder="2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 readingOrder="1"/>
    </xf>
    <xf numFmtId="0" fontId="13" fillId="7" borderId="3" xfId="0" applyFont="1" applyFill="1" applyBorder="1" applyAlignment="1">
      <alignment horizontal="center" vertical="center" wrapText="1" readingOrder="1"/>
    </xf>
    <xf numFmtId="0" fontId="13" fillId="7" borderId="2" xfId="0" applyFont="1" applyFill="1" applyBorder="1" applyAlignment="1">
      <alignment horizontal="center" vertical="center" wrapText="1" readingOrder="1"/>
    </xf>
    <xf numFmtId="0" fontId="0" fillId="2" borderId="40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right" vertical="center" wrapText="1"/>
    </xf>
    <xf numFmtId="0" fontId="0" fillId="2" borderId="2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29" fillId="2" borderId="4" xfId="0" applyFont="1" applyFill="1" applyBorder="1" applyAlignment="1">
      <alignment horizontal="right" vertical="center"/>
    </xf>
    <xf numFmtId="0" fontId="29" fillId="2" borderId="3" xfId="0" applyFont="1" applyFill="1" applyBorder="1" applyAlignment="1">
      <alignment horizontal="right" vertical="center"/>
    </xf>
    <xf numFmtId="0" fontId="29" fillId="2" borderId="2" xfId="0" applyFont="1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5" xfId="0" applyFill="1" applyBorder="1" applyAlignment="1">
      <alignment horizontal="right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28" xfId="0" applyFill="1" applyBorder="1" applyAlignment="1">
      <alignment horizontal="right" vertical="center"/>
    </xf>
    <xf numFmtId="0" fontId="0" fillId="2" borderId="37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2" borderId="36" xfId="0" applyFill="1" applyBorder="1" applyAlignment="1">
      <alignment horizontal="right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28" fillId="11" borderId="4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right"/>
    </xf>
    <xf numFmtId="0" fontId="0" fillId="2" borderId="34" xfId="0" applyFill="1" applyBorder="1" applyAlignment="1">
      <alignment horizontal="right"/>
    </xf>
    <xf numFmtId="0" fontId="8" fillId="2" borderId="22" xfId="0" applyFont="1" applyFill="1" applyBorder="1" applyAlignment="1">
      <alignment horizontal="right" vertical="center" wrapText="1"/>
    </xf>
    <xf numFmtId="0" fontId="0" fillId="2" borderId="1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28" fillId="6" borderId="22" xfId="0" applyFont="1" applyFill="1" applyBorder="1" applyAlignment="1">
      <alignment horizontal="right" vertical="center" wrapText="1"/>
    </xf>
    <xf numFmtId="0" fontId="28" fillId="11" borderId="22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خلية مرتبطة" xfId="2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hyperlink" Target="https://www.mcs.gov.sa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404811</xdr:colOff>
      <xdr:row>0</xdr:row>
      <xdr:rowOff>7938</xdr:rowOff>
    </xdr:from>
    <xdr:to>
      <xdr:col>8</xdr:col>
      <xdr:colOff>711199</xdr:colOff>
      <xdr:row>0</xdr:row>
      <xdr:rowOff>888999</xdr:rowOff>
    </xdr:to>
    <xdr:sp macro="" textlink="">
      <xdr:nvSpPr>
        <xdr:cNvPr id="3" name="مربع نص 2"/>
        <xdr:cNvSpPr txBox="1"/>
      </xdr:nvSpPr>
      <xdr:spPr>
        <a:xfrm>
          <a:off x="10085412901" y="7938"/>
          <a:ext cx="2535238" cy="8810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24535</xdr:colOff>
      <xdr:row>0</xdr:row>
      <xdr:rowOff>23814</xdr:rowOff>
    </xdr:from>
    <xdr:ext cx="2245590" cy="846135"/>
    <xdr:pic>
      <xdr:nvPicPr>
        <xdr:cNvPr id="6" name="صورة 5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91829575" y="23814"/>
          <a:ext cx="2245590" cy="846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514350</xdr:colOff>
      <xdr:row>0</xdr:row>
      <xdr:rowOff>10969</xdr:rowOff>
    </xdr:from>
    <xdr:ext cx="1162050" cy="904153"/>
    <xdr:pic>
      <xdr:nvPicPr>
        <xdr:cNvPr id="7" name="صورة 6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527200" y="10969"/>
          <a:ext cx="1162050" cy="90415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496887</xdr:colOff>
      <xdr:row>0</xdr:row>
      <xdr:rowOff>39689</xdr:rowOff>
    </xdr:from>
    <xdr:to>
      <xdr:col>6</xdr:col>
      <xdr:colOff>447357</xdr:colOff>
      <xdr:row>0</xdr:row>
      <xdr:rowOff>750888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86859431" y="39689"/>
          <a:ext cx="996632" cy="7111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527539</xdr:colOff>
      <xdr:row>0</xdr:row>
      <xdr:rowOff>7328</xdr:rowOff>
    </xdr:from>
    <xdr:to>
      <xdr:col>11</xdr:col>
      <xdr:colOff>461596</xdr:colOff>
      <xdr:row>0</xdr:row>
      <xdr:rowOff>914400</xdr:rowOff>
    </xdr:to>
    <xdr:sp macro="" textlink="">
      <xdr:nvSpPr>
        <xdr:cNvPr id="2" name="مربع نص 2"/>
        <xdr:cNvSpPr txBox="1"/>
      </xdr:nvSpPr>
      <xdr:spPr>
        <a:xfrm>
          <a:off x="10076355358" y="7328"/>
          <a:ext cx="2284534" cy="907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r>
            <a:rPr lang="ar-SA" sz="1100"/>
            <a:t>                                                </a:t>
          </a:r>
          <a:endParaRPr lang="en-US" sz="1100"/>
        </a:p>
        <a:p>
          <a:pPr algn="r" rtl="1"/>
          <a:r>
            <a:rPr lang="ar-SA" sz="1100"/>
            <a:t>   </a:t>
          </a:r>
          <a:endParaRPr lang="en-US" sz="1100"/>
        </a:p>
        <a:p>
          <a:pPr algn="r" rtl="1"/>
          <a:r>
            <a:rPr lang="ar-SA" sz="1100"/>
            <a:t>            </a:t>
          </a:r>
        </a:p>
      </xdr:txBody>
    </xdr:sp>
    <xdr:clientData/>
  </xdr:twoCellAnchor>
  <xdr:oneCellAnchor>
    <xdr:from>
      <xdr:col>0</xdr:col>
      <xdr:colOff>17319</xdr:colOff>
      <xdr:row>0</xdr:row>
      <xdr:rowOff>29308</xdr:rowOff>
    </xdr:from>
    <xdr:ext cx="1748470" cy="864577"/>
    <xdr:pic>
      <xdr:nvPicPr>
        <xdr:cNvPr id="4" name="صورة 6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0929811" y="29308"/>
          <a:ext cx="1748470" cy="864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555381</xdr:colOff>
      <xdr:row>0</xdr:row>
      <xdr:rowOff>1466</xdr:rowOff>
    </xdr:from>
    <xdr:ext cx="1039811" cy="904153"/>
    <xdr:pic>
      <xdr:nvPicPr>
        <xdr:cNvPr id="27" name="صورة 6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6423378" y="1466"/>
          <a:ext cx="1039811" cy="90415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45427</xdr:colOff>
      <xdr:row>0</xdr:row>
      <xdr:rowOff>95251</xdr:rowOff>
    </xdr:from>
    <xdr:to>
      <xdr:col>9</xdr:col>
      <xdr:colOff>467628</xdr:colOff>
      <xdr:row>0</xdr:row>
      <xdr:rowOff>806450</xdr:rowOff>
    </xdr:to>
    <xdr:pic>
      <xdr:nvPicPr>
        <xdr:cNvPr id="29" name="Picture 28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77550941" y="95251"/>
          <a:ext cx="996632" cy="7111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7327</xdr:colOff>
      <xdr:row>0</xdr:row>
      <xdr:rowOff>0</xdr:rowOff>
    </xdr:from>
    <xdr:ext cx="1633904" cy="835268"/>
    <xdr:pic>
      <xdr:nvPicPr>
        <xdr:cNvPr id="2" name="صورة 5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3824894" y="0"/>
          <a:ext cx="1633904" cy="8352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17319</xdr:colOff>
      <xdr:row>0</xdr:row>
      <xdr:rowOff>0</xdr:rowOff>
    </xdr:from>
    <xdr:ext cx="1609258" cy="864577"/>
    <xdr:pic>
      <xdr:nvPicPr>
        <xdr:cNvPr id="3" name="صورة 6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29973648" y="0"/>
          <a:ext cx="1609258" cy="864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8</xdr:col>
      <xdr:colOff>134815</xdr:colOff>
      <xdr:row>0</xdr:row>
      <xdr:rowOff>7328</xdr:rowOff>
    </xdr:from>
    <xdr:to>
      <xdr:col>11</xdr:col>
      <xdr:colOff>461597</xdr:colOff>
      <xdr:row>1</xdr:row>
      <xdr:rowOff>0</xdr:rowOff>
    </xdr:to>
    <xdr:sp macro="" textlink="">
      <xdr:nvSpPr>
        <xdr:cNvPr id="4" name="مربع نص 2"/>
        <xdr:cNvSpPr txBox="1"/>
      </xdr:nvSpPr>
      <xdr:spPr>
        <a:xfrm>
          <a:off x="10076355357" y="7328"/>
          <a:ext cx="2102828" cy="912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r>
            <a:rPr lang="ar-SA" sz="1100"/>
            <a:t>                                                </a:t>
          </a:r>
          <a:endParaRPr lang="en-US" sz="1100"/>
        </a:p>
        <a:p>
          <a:pPr algn="r" rtl="1"/>
          <a:r>
            <a:rPr lang="ar-SA" sz="1100"/>
            <a:t>   </a:t>
          </a:r>
          <a:endParaRPr lang="en-US" sz="1100"/>
        </a:p>
        <a:p>
          <a:pPr algn="r" rtl="1"/>
          <a:r>
            <a:rPr lang="ar-SA" sz="1100"/>
            <a:t>            </a:t>
          </a:r>
        </a:p>
      </xdr:txBody>
    </xdr:sp>
    <xdr:clientData/>
  </xdr:twoCellAnchor>
  <xdr:oneCellAnchor>
    <xdr:from>
      <xdr:col>9</xdr:col>
      <xdr:colOff>609600</xdr:colOff>
      <xdr:row>0</xdr:row>
      <xdr:rowOff>36636</xdr:rowOff>
    </xdr:from>
    <xdr:ext cx="1031631" cy="835268"/>
    <xdr:pic>
      <xdr:nvPicPr>
        <xdr:cNvPr id="5" name="صورة 5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6377338" y="36636"/>
          <a:ext cx="1031631" cy="83526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17320</xdr:colOff>
      <xdr:row>0</xdr:row>
      <xdr:rowOff>0</xdr:rowOff>
    </xdr:from>
    <xdr:ext cx="1770449" cy="908538"/>
    <xdr:pic>
      <xdr:nvPicPr>
        <xdr:cNvPr id="6" name="صورة 6" descr="https://tse1.mm.bing.net/th?&amp;id=OIP.M8b7868d39913311c5bd24a662a0b9655o0&amp;w=300&amp;h=226&amp;c=0&amp;pid=1.9&amp;rs=0&amp;p=0&amp;r=0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82555400" y="0"/>
          <a:ext cx="1770449" cy="908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191959</xdr:colOff>
      <xdr:row>0</xdr:row>
      <xdr:rowOff>83529</xdr:rowOff>
    </xdr:from>
    <xdr:to>
      <xdr:col>9</xdr:col>
      <xdr:colOff>614160</xdr:colOff>
      <xdr:row>0</xdr:row>
      <xdr:rowOff>794728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77404409" y="83529"/>
          <a:ext cx="996632" cy="7111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rightToLeft="1" tabSelected="1" view="pageBreakPreview" zoomScale="120" zoomScaleNormal="110" zoomScaleSheetLayoutView="120" workbookViewId="0">
      <selection activeCell="B7" sqref="B7:F7"/>
    </sheetView>
  </sheetViews>
  <sheetFormatPr defaultColWidth="9" defaultRowHeight="14.25" x14ac:dyDescent="0.2"/>
  <cols>
    <col min="1" max="1" width="2.25" style="1" customWidth="1"/>
    <col min="2" max="2" width="32.5" style="2" customWidth="1"/>
    <col min="3" max="3" width="16.875" style="2" customWidth="1"/>
    <col min="4" max="4" width="25.125" style="2" customWidth="1"/>
    <col min="5" max="5" width="9.5" style="2" customWidth="1"/>
    <col min="6" max="6" width="6" style="1" customWidth="1"/>
    <col min="7" max="7" width="8.5" style="1" customWidth="1"/>
    <col min="8" max="8" width="7.375" style="1" customWidth="1"/>
    <col min="9" max="9" width="10.5" style="1" customWidth="1"/>
    <col min="10" max="10" width="0.125" style="1" customWidth="1"/>
    <col min="11" max="11" width="6.625" style="1" customWidth="1"/>
    <col min="12" max="16384" width="9" style="1"/>
  </cols>
  <sheetData>
    <row r="1" spans="1:10" ht="72" customHeight="1" thickBot="1" x14ac:dyDescent="0.25">
      <c r="A1" s="113" t="s">
        <v>45</v>
      </c>
      <c r="B1" s="114"/>
      <c r="C1" s="114"/>
      <c r="D1" s="114"/>
      <c r="E1" s="114"/>
      <c r="F1" s="114"/>
      <c r="G1" s="114"/>
      <c r="H1" s="114"/>
      <c r="I1" s="114"/>
    </row>
    <row r="2" spans="1:10" ht="23.25" customHeight="1" thickBot="1" x14ac:dyDescent="0.25">
      <c r="A2" s="115" t="s">
        <v>81</v>
      </c>
      <c r="B2" s="116"/>
      <c r="C2" s="116"/>
      <c r="D2" s="115" t="s">
        <v>84</v>
      </c>
      <c r="E2" s="116"/>
      <c r="F2" s="116"/>
      <c r="G2" s="116"/>
      <c r="H2" s="116"/>
      <c r="I2" s="117"/>
    </row>
    <row r="3" spans="1:10" ht="23.25" customHeight="1" thickBot="1" x14ac:dyDescent="0.25">
      <c r="A3" s="115" t="s">
        <v>82</v>
      </c>
      <c r="B3" s="116"/>
      <c r="C3" s="116"/>
      <c r="D3" s="118" t="s">
        <v>85</v>
      </c>
      <c r="E3" s="119"/>
      <c r="F3" s="119"/>
      <c r="G3" s="119"/>
      <c r="H3" s="119"/>
      <c r="I3" s="120"/>
    </row>
    <row r="4" spans="1:10" ht="23.25" customHeight="1" thickBot="1" x14ac:dyDescent="0.25">
      <c r="A4" s="115" t="s">
        <v>83</v>
      </c>
      <c r="B4" s="116"/>
      <c r="C4" s="116"/>
      <c r="D4" s="115" t="s">
        <v>86</v>
      </c>
      <c r="E4" s="116"/>
      <c r="F4" s="116"/>
      <c r="G4" s="116"/>
      <c r="H4" s="116"/>
      <c r="I4" s="117"/>
    </row>
    <row r="5" spans="1:10" ht="29.25" customHeight="1" thickBot="1" x14ac:dyDescent="0.25">
      <c r="A5" s="127" t="s">
        <v>14</v>
      </c>
      <c r="B5" s="128"/>
      <c r="C5" s="128"/>
      <c r="D5" s="128"/>
      <c r="E5" s="128"/>
      <c r="F5" s="128"/>
      <c r="G5" s="128"/>
      <c r="H5" s="128"/>
      <c r="I5" s="129"/>
    </row>
    <row r="6" spans="1:10" ht="30.75" thickBot="1" x14ac:dyDescent="0.25">
      <c r="A6" s="10" t="s">
        <v>13</v>
      </c>
      <c r="B6" s="122" t="s">
        <v>44</v>
      </c>
      <c r="C6" s="123"/>
      <c r="D6" s="123"/>
      <c r="E6" s="123"/>
      <c r="F6" s="123"/>
      <c r="G6" s="14" t="s">
        <v>80</v>
      </c>
      <c r="H6" s="14" t="s">
        <v>12</v>
      </c>
      <c r="I6" s="14" t="s">
        <v>11</v>
      </c>
    </row>
    <row r="7" spans="1:10" ht="20.100000000000001" customHeight="1" thickBot="1" x14ac:dyDescent="0.25">
      <c r="A7" s="13">
        <v>1</v>
      </c>
      <c r="B7" s="116"/>
      <c r="C7" s="116"/>
      <c r="D7" s="116"/>
      <c r="E7" s="116"/>
      <c r="F7" s="117"/>
      <c r="G7" s="76"/>
      <c r="H7" s="12"/>
      <c r="I7" s="78"/>
    </row>
    <row r="8" spans="1:10" ht="20.100000000000001" customHeight="1" thickBot="1" x14ac:dyDescent="0.25">
      <c r="A8" s="10">
        <v>2</v>
      </c>
      <c r="B8" s="116"/>
      <c r="C8" s="116"/>
      <c r="D8" s="116"/>
      <c r="E8" s="116"/>
      <c r="F8" s="117"/>
      <c r="G8" s="77"/>
      <c r="H8" s="12"/>
      <c r="I8" s="78"/>
    </row>
    <row r="9" spans="1:10" ht="20.100000000000001" customHeight="1" thickBot="1" x14ac:dyDescent="0.25">
      <c r="A9" s="11">
        <v>3</v>
      </c>
      <c r="B9" s="116"/>
      <c r="C9" s="116"/>
      <c r="D9" s="116"/>
      <c r="E9" s="116"/>
      <c r="F9" s="117"/>
      <c r="G9" s="76"/>
      <c r="H9" s="12"/>
      <c r="I9" s="78"/>
    </row>
    <row r="10" spans="1:10" ht="20.100000000000001" customHeight="1" thickBot="1" x14ac:dyDescent="0.25">
      <c r="A10" s="10">
        <v>4</v>
      </c>
      <c r="B10" s="116"/>
      <c r="C10" s="116"/>
      <c r="D10" s="116"/>
      <c r="E10" s="116"/>
      <c r="F10" s="117"/>
      <c r="G10" s="76"/>
      <c r="H10" s="12"/>
      <c r="I10" s="78"/>
    </row>
    <row r="11" spans="1:10" ht="20.100000000000001" customHeight="1" thickBot="1" x14ac:dyDescent="0.25">
      <c r="A11" s="10">
        <v>5</v>
      </c>
      <c r="B11" s="116"/>
      <c r="C11" s="116"/>
      <c r="D11" s="116"/>
      <c r="E11" s="116"/>
      <c r="F11" s="117"/>
      <c r="G11" s="76"/>
      <c r="H11" s="12"/>
      <c r="I11" s="78"/>
    </row>
    <row r="12" spans="1:10" ht="21" customHeight="1" thickBot="1" x14ac:dyDescent="0.25">
      <c r="A12" s="75">
        <v>6</v>
      </c>
      <c r="B12" s="115"/>
      <c r="C12" s="116"/>
      <c r="D12" s="116"/>
      <c r="E12" s="116"/>
      <c r="F12" s="117"/>
      <c r="G12" s="76"/>
      <c r="H12" s="12"/>
      <c r="I12" s="78"/>
    </row>
    <row r="13" spans="1:10" ht="21" thickBot="1" x14ac:dyDescent="0.25">
      <c r="A13" s="105"/>
      <c r="B13" s="106"/>
      <c r="C13" s="106"/>
      <c r="D13" s="106"/>
      <c r="E13" s="106"/>
      <c r="F13" s="107"/>
      <c r="G13" s="9" t="s">
        <v>43</v>
      </c>
      <c r="H13" s="8">
        <f>SUM(H7:H12)</f>
        <v>0</v>
      </c>
      <c r="I13" s="7"/>
    </row>
    <row r="14" spans="1:10" ht="24.75" customHeight="1" thickBot="1" x14ac:dyDescent="0.25">
      <c r="A14" s="127" t="s">
        <v>10</v>
      </c>
      <c r="B14" s="128"/>
      <c r="C14" s="128"/>
      <c r="D14" s="128"/>
      <c r="E14" s="128"/>
      <c r="F14" s="128"/>
      <c r="G14" s="128"/>
      <c r="H14" s="128"/>
      <c r="I14" s="129"/>
    </row>
    <row r="15" spans="1:10" ht="38.25" customHeight="1" thickBot="1" x14ac:dyDescent="0.25">
      <c r="A15" s="6" t="s">
        <v>13</v>
      </c>
      <c r="B15" s="6" t="s">
        <v>42</v>
      </c>
      <c r="C15" s="5" t="s">
        <v>9</v>
      </c>
      <c r="D15" s="130" t="s">
        <v>41</v>
      </c>
      <c r="E15" s="131"/>
      <c r="F15" s="131"/>
      <c r="G15" s="131"/>
      <c r="H15" s="132"/>
      <c r="I15" s="4" t="s">
        <v>40</v>
      </c>
    </row>
    <row r="16" spans="1:10" ht="20.100000000000001" customHeight="1" x14ac:dyDescent="0.2">
      <c r="A16" s="79">
        <v>1</v>
      </c>
      <c r="B16" s="94" t="s">
        <v>8</v>
      </c>
      <c r="C16" s="91">
        <v>0.15</v>
      </c>
      <c r="D16" s="82" t="s">
        <v>39</v>
      </c>
      <c r="E16" s="83"/>
      <c r="F16" s="83"/>
      <c r="G16" s="83"/>
      <c r="H16" s="84"/>
      <c r="I16" s="15">
        <v>5</v>
      </c>
      <c r="J16" s="1">
        <v>1</v>
      </c>
    </row>
    <row r="17" spans="1:10" ht="20.100000000000001" customHeight="1" x14ac:dyDescent="0.2">
      <c r="A17" s="80"/>
      <c r="B17" s="95"/>
      <c r="C17" s="92"/>
      <c r="D17" s="85" t="s">
        <v>38</v>
      </c>
      <c r="E17" s="86"/>
      <c r="F17" s="86"/>
      <c r="G17" s="86"/>
      <c r="H17" s="87"/>
      <c r="I17" s="16">
        <v>5</v>
      </c>
      <c r="J17" s="1">
        <v>2</v>
      </c>
    </row>
    <row r="18" spans="1:10" ht="20.100000000000001" customHeight="1" thickBot="1" x14ac:dyDescent="0.25">
      <c r="A18" s="81"/>
      <c r="B18" s="96"/>
      <c r="C18" s="93"/>
      <c r="D18" s="88" t="s">
        <v>37</v>
      </c>
      <c r="E18" s="89"/>
      <c r="F18" s="89"/>
      <c r="G18" s="89"/>
      <c r="H18" s="90"/>
      <c r="I18" s="17">
        <v>5</v>
      </c>
      <c r="J18" s="1">
        <v>3</v>
      </c>
    </row>
    <row r="19" spans="1:10" ht="20.100000000000001" customHeight="1" x14ac:dyDescent="0.2">
      <c r="A19" s="79">
        <v>2</v>
      </c>
      <c r="B19" s="94" t="s">
        <v>7</v>
      </c>
      <c r="C19" s="91">
        <v>0.1</v>
      </c>
      <c r="D19" s="82" t="s">
        <v>36</v>
      </c>
      <c r="E19" s="83"/>
      <c r="F19" s="83"/>
      <c r="G19" s="83"/>
      <c r="H19" s="84"/>
      <c r="I19" s="18">
        <v>5</v>
      </c>
      <c r="J19" s="1">
        <v>4</v>
      </c>
    </row>
    <row r="20" spans="1:10" ht="31.5" customHeight="1" x14ac:dyDescent="0.2">
      <c r="A20" s="80"/>
      <c r="B20" s="95"/>
      <c r="C20" s="92"/>
      <c r="D20" s="85" t="s">
        <v>35</v>
      </c>
      <c r="E20" s="86"/>
      <c r="F20" s="86"/>
      <c r="G20" s="86"/>
      <c r="H20" s="87"/>
      <c r="I20" s="16">
        <v>5</v>
      </c>
      <c r="J20" s="1">
        <v>5</v>
      </c>
    </row>
    <row r="21" spans="1:10" ht="20.100000000000001" customHeight="1" thickBot="1" x14ac:dyDescent="0.25">
      <c r="A21" s="81"/>
      <c r="B21" s="96"/>
      <c r="C21" s="93"/>
      <c r="D21" s="88" t="s">
        <v>34</v>
      </c>
      <c r="E21" s="89"/>
      <c r="F21" s="89"/>
      <c r="G21" s="89"/>
      <c r="H21" s="90"/>
      <c r="I21" s="17">
        <v>5</v>
      </c>
    </row>
    <row r="22" spans="1:10" ht="20.100000000000001" customHeight="1" x14ac:dyDescent="0.2">
      <c r="A22" s="79">
        <v>3</v>
      </c>
      <c r="B22" s="94" t="s">
        <v>6</v>
      </c>
      <c r="C22" s="91">
        <v>0.1</v>
      </c>
      <c r="D22" s="82" t="s">
        <v>33</v>
      </c>
      <c r="E22" s="83"/>
      <c r="F22" s="83"/>
      <c r="G22" s="83"/>
      <c r="H22" s="84"/>
      <c r="I22" s="18">
        <v>5</v>
      </c>
    </row>
    <row r="23" spans="1:10" ht="20.100000000000001" customHeight="1" x14ac:dyDescent="0.2">
      <c r="A23" s="80"/>
      <c r="B23" s="95"/>
      <c r="C23" s="92"/>
      <c r="D23" s="85" t="s">
        <v>32</v>
      </c>
      <c r="E23" s="86"/>
      <c r="F23" s="86"/>
      <c r="G23" s="86"/>
      <c r="H23" s="87"/>
      <c r="I23" s="16">
        <v>5</v>
      </c>
    </row>
    <row r="24" spans="1:10" ht="20.100000000000001" customHeight="1" thickBot="1" x14ac:dyDescent="0.25">
      <c r="A24" s="81"/>
      <c r="B24" s="96"/>
      <c r="C24" s="93"/>
      <c r="D24" s="88" t="s">
        <v>31</v>
      </c>
      <c r="E24" s="89"/>
      <c r="F24" s="89"/>
      <c r="G24" s="89"/>
      <c r="H24" s="90"/>
      <c r="I24" s="17">
        <v>3</v>
      </c>
    </row>
    <row r="25" spans="1:10" ht="20.100000000000001" customHeight="1" x14ac:dyDescent="0.2">
      <c r="A25" s="79">
        <v>4</v>
      </c>
      <c r="B25" s="94" t="s">
        <v>5</v>
      </c>
      <c r="C25" s="91">
        <v>0.15</v>
      </c>
      <c r="D25" s="82" t="s">
        <v>30</v>
      </c>
      <c r="E25" s="83"/>
      <c r="F25" s="83"/>
      <c r="G25" s="83"/>
      <c r="H25" s="84"/>
      <c r="I25" s="18">
        <v>5</v>
      </c>
    </row>
    <row r="26" spans="1:10" ht="20.100000000000001" customHeight="1" x14ac:dyDescent="0.2">
      <c r="A26" s="80"/>
      <c r="B26" s="95"/>
      <c r="C26" s="92"/>
      <c r="D26" s="85" t="s">
        <v>29</v>
      </c>
      <c r="E26" s="86"/>
      <c r="F26" s="86"/>
      <c r="G26" s="86"/>
      <c r="H26" s="87"/>
      <c r="I26" s="16">
        <v>5</v>
      </c>
    </row>
    <row r="27" spans="1:10" ht="20.100000000000001" customHeight="1" thickBot="1" x14ac:dyDescent="0.25">
      <c r="A27" s="81"/>
      <c r="B27" s="96"/>
      <c r="C27" s="93"/>
      <c r="D27" s="88" t="s">
        <v>28</v>
      </c>
      <c r="E27" s="89"/>
      <c r="F27" s="89"/>
      <c r="G27" s="89"/>
      <c r="H27" s="90"/>
      <c r="I27" s="17">
        <v>5</v>
      </c>
    </row>
    <row r="28" spans="1:10" ht="20.100000000000001" customHeight="1" x14ac:dyDescent="0.2">
      <c r="A28" s="79">
        <v>5</v>
      </c>
      <c r="B28" s="94" t="s">
        <v>4</v>
      </c>
      <c r="C28" s="91">
        <v>0.1</v>
      </c>
      <c r="D28" s="82" t="s">
        <v>27</v>
      </c>
      <c r="E28" s="83"/>
      <c r="F28" s="83"/>
      <c r="G28" s="83"/>
      <c r="H28" s="84"/>
      <c r="I28" s="18">
        <v>5</v>
      </c>
    </row>
    <row r="29" spans="1:10" ht="20.100000000000001" customHeight="1" thickBot="1" x14ac:dyDescent="0.25">
      <c r="A29" s="81"/>
      <c r="B29" s="96"/>
      <c r="C29" s="93"/>
      <c r="D29" s="88" t="s">
        <v>26</v>
      </c>
      <c r="E29" s="89"/>
      <c r="F29" s="89"/>
      <c r="G29" s="89"/>
      <c r="H29" s="90"/>
      <c r="I29" s="17">
        <v>5</v>
      </c>
    </row>
    <row r="30" spans="1:10" ht="20.100000000000001" customHeight="1" x14ac:dyDescent="0.2">
      <c r="A30" s="79">
        <v>6</v>
      </c>
      <c r="B30" s="94" t="s">
        <v>25</v>
      </c>
      <c r="C30" s="91">
        <v>0.1</v>
      </c>
      <c r="D30" s="82" t="s">
        <v>24</v>
      </c>
      <c r="E30" s="83"/>
      <c r="F30" s="83"/>
      <c r="G30" s="83"/>
      <c r="H30" s="84"/>
      <c r="I30" s="18">
        <v>5</v>
      </c>
    </row>
    <row r="31" spans="1:10" ht="20.100000000000001" customHeight="1" x14ac:dyDescent="0.2">
      <c r="A31" s="80"/>
      <c r="B31" s="95"/>
      <c r="C31" s="92"/>
      <c r="D31" s="85" t="s">
        <v>23</v>
      </c>
      <c r="E31" s="86"/>
      <c r="F31" s="86"/>
      <c r="G31" s="86"/>
      <c r="H31" s="87"/>
      <c r="I31" s="16">
        <v>5</v>
      </c>
    </row>
    <row r="32" spans="1:10" ht="20.100000000000001" customHeight="1" x14ac:dyDescent="0.2">
      <c r="A32" s="80"/>
      <c r="B32" s="95"/>
      <c r="C32" s="92"/>
      <c r="D32" s="85" t="s">
        <v>22</v>
      </c>
      <c r="E32" s="86"/>
      <c r="F32" s="86"/>
      <c r="G32" s="86"/>
      <c r="H32" s="87"/>
      <c r="I32" s="16">
        <v>5</v>
      </c>
    </row>
    <row r="33" spans="1:9" ht="20.100000000000001" customHeight="1" thickBot="1" x14ac:dyDescent="0.25">
      <c r="A33" s="81"/>
      <c r="B33" s="96"/>
      <c r="C33" s="93"/>
      <c r="D33" s="88" t="s">
        <v>21</v>
      </c>
      <c r="E33" s="89"/>
      <c r="F33" s="89"/>
      <c r="G33" s="89"/>
      <c r="H33" s="90"/>
      <c r="I33" s="17">
        <v>5</v>
      </c>
    </row>
    <row r="34" spans="1:9" ht="20.100000000000001" customHeight="1" x14ac:dyDescent="0.2">
      <c r="A34" s="79">
        <v>7</v>
      </c>
      <c r="B34" s="79" t="s">
        <v>3</v>
      </c>
      <c r="C34" s="91">
        <v>0.3</v>
      </c>
      <c r="D34" s="110" t="s">
        <v>20</v>
      </c>
      <c r="E34" s="111"/>
      <c r="F34" s="111"/>
      <c r="G34" s="111"/>
      <c r="H34" s="112"/>
      <c r="I34" s="15">
        <v>5</v>
      </c>
    </row>
    <row r="35" spans="1:9" ht="20.100000000000001" customHeight="1" x14ac:dyDescent="0.2">
      <c r="A35" s="80"/>
      <c r="B35" s="80"/>
      <c r="C35" s="92"/>
      <c r="D35" s="99" t="s">
        <v>19</v>
      </c>
      <c r="E35" s="100"/>
      <c r="F35" s="100"/>
      <c r="G35" s="100"/>
      <c r="H35" s="101"/>
      <c r="I35" s="16">
        <v>5</v>
      </c>
    </row>
    <row r="36" spans="1:9" ht="20.100000000000001" customHeight="1" x14ac:dyDescent="0.2">
      <c r="A36" s="80"/>
      <c r="B36" s="80"/>
      <c r="C36" s="92"/>
      <c r="D36" s="99" t="s">
        <v>18</v>
      </c>
      <c r="E36" s="100"/>
      <c r="F36" s="100"/>
      <c r="G36" s="100"/>
      <c r="H36" s="101"/>
      <c r="I36" s="16">
        <v>5</v>
      </c>
    </row>
    <row r="37" spans="1:9" ht="20.100000000000001" customHeight="1" x14ac:dyDescent="0.2">
      <c r="A37" s="80"/>
      <c r="B37" s="80"/>
      <c r="C37" s="92"/>
      <c r="D37" s="99" t="s">
        <v>17</v>
      </c>
      <c r="E37" s="100"/>
      <c r="F37" s="100"/>
      <c r="G37" s="100"/>
      <c r="H37" s="101"/>
      <c r="I37" s="16">
        <v>5</v>
      </c>
    </row>
    <row r="38" spans="1:9" ht="20.100000000000001" customHeight="1" thickBot="1" x14ac:dyDescent="0.25">
      <c r="A38" s="81"/>
      <c r="B38" s="81"/>
      <c r="C38" s="93"/>
      <c r="D38" s="124" t="s">
        <v>16</v>
      </c>
      <c r="E38" s="125"/>
      <c r="F38" s="125"/>
      <c r="G38" s="125"/>
      <c r="H38" s="126"/>
      <c r="I38" s="17">
        <v>5</v>
      </c>
    </row>
    <row r="39" spans="1:9" ht="20.100000000000001" customHeight="1" thickBot="1" x14ac:dyDescent="0.25">
      <c r="A39" s="98" t="s">
        <v>43</v>
      </c>
      <c r="B39" s="98"/>
      <c r="C39" s="19">
        <f>SUM(C16:C38)</f>
        <v>1</v>
      </c>
      <c r="D39" s="102"/>
      <c r="E39" s="103"/>
      <c r="F39" s="103"/>
      <c r="G39" s="103"/>
      <c r="H39" s="103"/>
      <c r="I39" s="104"/>
    </row>
    <row r="40" spans="1:9" ht="29.25" customHeight="1" thickBot="1" x14ac:dyDescent="0.25">
      <c r="A40" s="97" t="s">
        <v>2</v>
      </c>
      <c r="B40" s="97"/>
      <c r="C40" s="97"/>
      <c r="D40" s="97" t="s">
        <v>1</v>
      </c>
      <c r="E40" s="97"/>
      <c r="F40" s="97"/>
      <c r="G40" s="97"/>
      <c r="H40" s="97"/>
      <c r="I40" s="97"/>
    </row>
    <row r="41" spans="1:9" ht="27.75" customHeight="1" thickBot="1" x14ac:dyDescent="0.25">
      <c r="A41" s="108" t="s">
        <v>88</v>
      </c>
      <c r="B41" s="109"/>
      <c r="C41" s="109"/>
      <c r="D41" s="97" t="s">
        <v>0</v>
      </c>
      <c r="E41" s="97"/>
      <c r="F41" s="97"/>
      <c r="G41" s="97"/>
      <c r="H41" s="97"/>
      <c r="I41" s="97"/>
    </row>
    <row r="42" spans="1:9" ht="19.5" customHeight="1" x14ac:dyDescent="0.2">
      <c r="A42" s="121" t="s">
        <v>15</v>
      </c>
      <c r="B42" s="121"/>
      <c r="C42" s="121"/>
      <c r="D42" s="121"/>
      <c r="E42" s="121"/>
      <c r="F42" s="121"/>
      <c r="G42" s="121"/>
      <c r="H42" s="121"/>
      <c r="I42" s="121"/>
    </row>
  </sheetData>
  <mergeCells count="69">
    <mergeCell ref="A42:I42"/>
    <mergeCell ref="B6:F6"/>
    <mergeCell ref="D38:H38"/>
    <mergeCell ref="A5:I5"/>
    <mergeCell ref="A4:C4"/>
    <mergeCell ref="D4:I4"/>
    <mergeCell ref="B12:F12"/>
    <mergeCell ref="A14:I14"/>
    <mergeCell ref="B7:F7"/>
    <mergeCell ref="A19:A21"/>
    <mergeCell ref="B8:F8"/>
    <mergeCell ref="B9:F9"/>
    <mergeCell ref="B10:F10"/>
    <mergeCell ref="B11:F11"/>
    <mergeCell ref="D15:H15"/>
    <mergeCell ref="A16:A18"/>
    <mergeCell ref="A1:I1"/>
    <mergeCell ref="A2:C2"/>
    <mergeCell ref="A3:C3"/>
    <mergeCell ref="D2:I2"/>
    <mergeCell ref="D3:I3"/>
    <mergeCell ref="B19:B21"/>
    <mergeCell ref="A13:F13"/>
    <mergeCell ref="A41:C41"/>
    <mergeCell ref="D41:I41"/>
    <mergeCell ref="D36:H36"/>
    <mergeCell ref="A28:A29"/>
    <mergeCell ref="A30:A33"/>
    <mergeCell ref="C30:C33"/>
    <mergeCell ref="C34:C38"/>
    <mergeCell ref="D37:H37"/>
    <mergeCell ref="A40:C40"/>
    <mergeCell ref="D32:H32"/>
    <mergeCell ref="D33:H33"/>
    <mergeCell ref="D29:H29"/>
    <mergeCell ref="A34:A38"/>
    <mergeCell ref="D34:H34"/>
    <mergeCell ref="D40:I40"/>
    <mergeCell ref="A39:B39"/>
    <mergeCell ref="B25:B27"/>
    <mergeCell ref="B34:B38"/>
    <mergeCell ref="B30:B33"/>
    <mergeCell ref="B28:B29"/>
    <mergeCell ref="D30:H30"/>
    <mergeCell ref="C28:C29"/>
    <mergeCell ref="D35:H35"/>
    <mergeCell ref="D39:I39"/>
    <mergeCell ref="D24:H24"/>
    <mergeCell ref="D25:H25"/>
    <mergeCell ref="D26:H26"/>
    <mergeCell ref="C22:C24"/>
    <mergeCell ref="D31:H31"/>
    <mergeCell ref="D28:H28"/>
    <mergeCell ref="A22:A24"/>
    <mergeCell ref="A25:A27"/>
    <mergeCell ref="D16:H16"/>
    <mergeCell ref="D17:H17"/>
    <mergeCell ref="D18:H18"/>
    <mergeCell ref="D19:H19"/>
    <mergeCell ref="D21:H21"/>
    <mergeCell ref="D20:H20"/>
    <mergeCell ref="D22:H22"/>
    <mergeCell ref="D23:H23"/>
    <mergeCell ref="C25:C27"/>
    <mergeCell ref="D27:H27"/>
    <mergeCell ref="B16:B18"/>
    <mergeCell ref="C16:C18"/>
    <mergeCell ref="C19:C21"/>
    <mergeCell ref="B22:B24"/>
  </mergeCells>
  <dataValidations count="1">
    <dataValidation type="list" allowBlank="1" showInputMessage="1" showErrorMessage="1" sqref="I16:I38">
      <formula1>$J$16:$J$20</formula1>
    </dataValidation>
  </dataValidations>
  <printOptions horizontalCentered="1" verticalCentered="1"/>
  <pageMargins left="0.17" right="0.3" top="0.49803149600000002" bottom="0.49803149600000002" header="0.31496062992126" footer="0.31496062992126"/>
  <pageSetup paperSize="9" scale="77" orientation="portrait" r:id="rId1"/>
  <colBreaks count="1" manualBreakCount="1">
    <brk id="9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view="pageBreakPreview" zoomScale="130" zoomScaleNormal="110" zoomScaleSheetLayoutView="130" workbookViewId="0">
      <selection activeCell="F7" sqref="F7"/>
    </sheetView>
  </sheetViews>
  <sheetFormatPr defaultColWidth="9" defaultRowHeight="14.25" x14ac:dyDescent="0.2"/>
  <cols>
    <col min="1" max="1" width="2.625" style="1" customWidth="1"/>
    <col min="2" max="2" width="34.625" style="2" customWidth="1"/>
    <col min="3" max="3" width="16.875" style="2" customWidth="1"/>
    <col min="4" max="4" width="10.5" style="2" customWidth="1"/>
    <col min="5" max="5" width="8" style="1" customWidth="1"/>
    <col min="6" max="6" width="7.375" style="1" customWidth="1"/>
    <col min="7" max="7" width="8.375" style="1" customWidth="1"/>
    <col min="8" max="8" width="5.875" style="1" hidden="1" customWidth="1"/>
    <col min="9" max="9" width="8.375" style="1" customWidth="1"/>
    <col min="10" max="10" width="9" style="1"/>
    <col min="11" max="11" width="8.5" style="47" customWidth="1"/>
    <col min="12" max="12" width="7" style="1" customWidth="1"/>
    <col min="13" max="16384" width="9" style="1"/>
  </cols>
  <sheetData>
    <row r="1" spans="1:12" ht="72.75" customHeight="1" thickBot="1" x14ac:dyDescent="0.25">
      <c r="A1" s="133" t="s">
        <v>46</v>
      </c>
      <c r="B1" s="134"/>
      <c r="C1" s="134"/>
      <c r="D1" s="134"/>
      <c r="E1" s="134"/>
      <c r="F1" s="134"/>
      <c r="G1" s="134"/>
      <c r="H1" s="134"/>
      <c r="I1" s="134"/>
      <c r="J1" s="20"/>
      <c r="K1" s="21"/>
      <c r="L1" s="22"/>
    </row>
    <row r="2" spans="1:12" ht="26.25" customHeight="1" thickBot="1" x14ac:dyDescent="0.25">
      <c r="A2" s="115" t="str">
        <f>'ميثاق الوظائف الاشرافية'!A2:C2</f>
        <v xml:space="preserve">اسم الموظف: </v>
      </c>
      <c r="B2" s="116"/>
      <c r="C2" s="116"/>
      <c r="D2" s="115" t="str">
        <f>'ميثاق الوظائف الاشرافية'!D2:I2</f>
        <v xml:space="preserve">الوكالة / الادارة العامة: </v>
      </c>
      <c r="E2" s="116"/>
      <c r="F2" s="116"/>
      <c r="G2" s="116"/>
      <c r="H2" s="116"/>
      <c r="I2" s="116"/>
      <c r="J2" s="116"/>
      <c r="K2" s="116"/>
      <c r="L2" s="117"/>
    </row>
    <row r="3" spans="1:12" ht="23.25" customHeight="1" thickBot="1" x14ac:dyDescent="0.25">
      <c r="A3" s="115" t="str">
        <f>'ميثاق الوظائف الاشرافية'!A3:C3</f>
        <v xml:space="preserve">المسمى الوظيفي:  </v>
      </c>
      <c r="B3" s="116"/>
      <c r="C3" s="116"/>
      <c r="D3" s="115" t="str">
        <f>'ميثاق الوظائف الاشرافية'!D3:I3</f>
        <v xml:space="preserve">الإدارة /القسم:  </v>
      </c>
      <c r="E3" s="116"/>
      <c r="F3" s="116"/>
      <c r="G3" s="116"/>
      <c r="H3" s="116"/>
      <c r="I3" s="116"/>
      <c r="J3" s="116"/>
      <c r="K3" s="116"/>
      <c r="L3" s="117"/>
    </row>
    <row r="4" spans="1:12" ht="23.25" customHeight="1" thickBot="1" x14ac:dyDescent="0.25">
      <c r="A4" s="115" t="str">
        <f>'ميثاق الوظائف الاشرافية'!A4:C4</f>
        <v xml:space="preserve">الرقم الوظيفي:  </v>
      </c>
      <c r="B4" s="116"/>
      <c r="C4" s="116"/>
      <c r="D4" s="115" t="str">
        <f>'ميثاق الوظائف الاشرافية'!D4:I4</f>
        <v xml:space="preserve">المدير (المقيم): </v>
      </c>
      <c r="E4" s="116"/>
      <c r="F4" s="116"/>
      <c r="G4" s="116"/>
      <c r="H4" s="116"/>
      <c r="I4" s="116"/>
      <c r="J4" s="116"/>
      <c r="K4" s="116"/>
      <c r="L4" s="117"/>
    </row>
    <row r="5" spans="1:12" ht="23.25" customHeight="1" thickBot="1" x14ac:dyDescent="0.25">
      <c r="A5" s="174" t="s">
        <v>47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6"/>
    </row>
    <row r="6" spans="1:12" ht="42.75" customHeight="1" thickBot="1" x14ac:dyDescent="0.25">
      <c r="A6" s="23" t="s">
        <v>13</v>
      </c>
      <c r="B6" s="168" t="s">
        <v>44</v>
      </c>
      <c r="C6" s="169"/>
      <c r="D6" s="169"/>
      <c r="E6" s="24" t="s">
        <v>80</v>
      </c>
      <c r="F6" s="24" t="s">
        <v>12</v>
      </c>
      <c r="G6" s="24" t="s">
        <v>11</v>
      </c>
      <c r="H6" s="24" t="s">
        <v>11</v>
      </c>
      <c r="I6" s="24" t="s">
        <v>48</v>
      </c>
      <c r="J6" s="24" t="s">
        <v>49</v>
      </c>
      <c r="K6" s="24" t="s">
        <v>50</v>
      </c>
      <c r="L6" s="25" t="s">
        <v>51</v>
      </c>
    </row>
    <row r="7" spans="1:12" ht="22.5" thickBot="1" x14ac:dyDescent="0.25">
      <c r="A7" s="26">
        <v>1</v>
      </c>
      <c r="B7" s="116">
        <f>'ميثاق الوظائف الاشرافية'!B7:F7</f>
        <v>0</v>
      </c>
      <c r="C7" s="116"/>
      <c r="D7" s="116"/>
      <c r="E7" s="67">
        <f>'ميثاق الوظائف الاشرافية'!G7</f>
        <v>0</v>
      </c>
      <c r="F7" s="66">
        <f>'ميثاق الوظائف الاشرافية'!H7</f>
        <v>0</v>
      </c>
      <c r="G7" s="68">
        <f>'ميثاق الوظائف الاشرافية'!I7</f>
        <v>0</v>
      </c>
      <c r="H7" s="27"/>
      <c r="I7" s="28"/>
      <c r="J7" s="29">
        <f>I7-G7</f>
        <v>0</v>
      </c>
      <c r="K7" s="30" t="str">
        <f>IF(NOT(ISBLANK(I7)),IF(I7/G7&gt;1,5,IF(I7/G7&gt;=0.9,4,IF(I7/G7&gt;=0.8,3,IF(I7/G7&gt;=0.6,2,1)))),"")</f>
        <v/>
      </c>
      <c r="L7" s="30" t="e">
        <f>IF(NOT(ISBLANK(F7)), K7*F7,"")</f>
        <v>#VALUE!</v>
      </c>
    </row>
    <row r="8" spans="1:12" ht="22.5" thickBot="1" x14ac:dyDescent="0.25">
      <c r="A8" s="23">
        <v>2</v>
      </c>
      <c r="B8" s="116">
        <f>'ميثاق الوظائف الاشرافية'!B8:F8</f>
        <v>0</v>
      </c>
      <c r="C8" s="116"/>
      <c r="D8" s="116"/>
      <c r="E8" s="67">
        <f>'ميثاق الوظائف الاشرافية'!G8</f>
        <v>0</v>
      </c>
      <c r="F8" s="66">
        <f>'ميثاق الوظائف الاشرافية'!H8</f>
        <v>0</v>
      </c>
      <c r="G8" s="68">
        <f>'ميثاق الوظائف الاشرافية'!I8</f>
        <v>0</v>
      </c>
      <c r="H8" s="27"/>
      <c r="I8" s="28"/>
      <c r="J8" s="29">
        <f t="shared" ref="J8:J11" si="0">I8-G8</f>
        <v>0</v>
      </c>
      <c r="K8" s="30" t="str">
        <f t="shared" ref="K8:K11" si="1">IF(NOT(ISBLANK(I8)),IF(I8/G8&gt;1,5,IF(I8/G8&gt;=0.9,4,IF(I8/G8&gt;=0.8,3,IF(I8/G8&gt;=0.6,2,1)))),"")</f>
        <v/>
      </c>
      <c r="L8" s="30" t="e">
        <f t="shared" ref="L8:L11" si="2">IF(NOT(ISBLANK(F8)), K8*F8,"")</f>
        <v>#VALUE!</v>
      </c>
    </row>
    <row r="9" spans="1:12" ht="32.25" customHeight="1" thickBot="1" x14ac:dyDescent="0.25">
      <c r="A9" s="31">
        <v>3</v>
      </c>
      <c r="B9" s="116">
        <f>'ميثاق الوظائف الاشرافية'!B9:F9</f>
        <v>0</v>
      </c>
      <c r="C9" s="116"/>
      <c r="D9" s="116"/>
      <c r="E9" s="67">
        <f>'ميثاق الوظائف الاشرافية'!G9</f>
        <v>0</v>
      </c>
      <c r="F9" s="66">
        <f>'ميثاق الوظائف الاشرافية'!H9</f>
        <v>0</v>
      </c>
      <c r="G9" s="68">
        <f>'ميثاق الوظائف الاشرافية'!I9</f>
        <v>0</v>
      </c>
      <c r="H9" s="27"/>
      <c r="I9" s="28"/>
      <c r="J9" s="29">
        <f t="shared" si="0"/>
        <v>0</v>
      </c>
      <c r="K9" s="30" t="str">
        <f t="shared" si="1"/>
        <v/>
      </c>
      <c r="L9" s="30" t="e">
        <f t="shared" si="2"/>
        <v>#VALUE!</v>
      </c>
    </row>
    <row r="10" spans="1:12" ht="30" customHeight="1" thickBot="1" x14ac:dyDescent="0.25">
      <c r="A10" s="23">
        <v>4</v>
      </c>
      <c r="B10" s="116">
        <f>'ميثاق الوظائف الاشرافية'!B10:F10</f>
        <v>0</v>
      </c>
      <c r="C10" s="116"/>
      <c r="D10" s="116"/>
      <c r="E10" s="67">
        <f>'ميثاق الوظائف الاشرافية'!G10</f>
        <v>0</v>
      </c>
      <c r="F10" s="66">
        <f>'ميثاق الوظائف الاشرافية'!H10</f>
        <v>0</v>
      </c>
      <c r="G10" s="68">
        <f>'ميثاق الوظائف الاشرافية'!I10</f>
        <v>0</v>
      </c>
      <c r="H10" s="27"/>
      <c r="I10" s="28"/>
      <c r="J10" s="29">
        <f t="shared" si="0"/>
        <v>0</v>
      </c>
      <c r="K10" s="30" t="str">
        <f t="shared" si="1"/>
        <v/>
      </c>
      <c r="L10" s="30" t="e">
        <f t="shared" si="2"/>
        <v>#VALUE!</v>
      </c>
    </row>
    <row r="11" spans="1:12" ht="22.5" thickBot="1" x14ac:dyDescent="0.25">
      <c r="A11" s="23">
        <v>5</v>
      </c>
      <c r="B11" s="116">
        <f>'ميثاق الوظائف الاشرافية'!B11:F11</f>
        <v>0</v>
      </c>
      <c r="C11" s="116"/>
      <c r="D11" s="116"/>
      <c r="E11" s="67">
        <f>'ميثاق الوظائف الاشرافية'!G11</f>
        <v>0</v>
      </c>
      <c r="F11" s="66">
        <f>'ميثاق الوظائف الاشرافية'!H11</f>
        <v>0</v>
      </c>
      <c r="G11" s="68">
        <f>'ميثاق الوظائف الاشرافية'!I11</f>
        <v>0</v>
      </c>
      <c r="H11" s="27"/>
      <c r="I11" s="28"/>
      <c r="J11" s="29">
        <f t="shared" si="0"/>
        <v>0</v>
      </c>
      <c r="K11" s="30" t="str">
        <f t="shared" si="1"/>
        <v/>
      </c>
      <c r="L11" s="30" t="e">
        <f t="shared" si="2"/>
        <v>#VALUE!</v>
      </c>
    </row>
    <row r="12" spans="1:12" ht="21" customHeight="1" thickBot="1" x14ac:dyDescent="0.25">
      <c r="A12" s="168"/>
      <c r="B12" s="169"/>
      <c r="C12" s="169"/>
      <c r="D12" s="170"/>
      <c r="E12" s="32" t="s">
        <v>43</v>
      </c>
      <c r="F12" s="33">
        <f>SUM(F7:F11)</f>
        <v>0</v>
      </c>
      <c r="G12" s="34"/>
      <c r="H12" s="34"/>
      <c r="I12" s="171" t="s">
        <v>52</v>
      </c>
      <c r="J12" s="172"/>
      <c r="K12" s="173"/>
      <c r="L12" s="35" t="e">
        <f>SUM(L7:L11)</f>
        <v>#VALUE!</v>
      </c>
    </row>
    <row r="13" spans="1:12" ht="24.75" customHeight="1" thickBot="1" x14ac:dyDescent="0.25">
      <c r="A13" s="174" t="s">
        <v>10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6"/>
    </row>
    <row r="14" spans="1:12" ht="58.5" customHeight="1" thickBot="1" x14ac:dyDescent="0.25">
      <c r="A14" s="36" t="s">
        <v>13</v>
      </c>
      <c r="B14" s="36" t="s">
        <v>42</v>
      </c>
      <c r="C14" s="37" t="str">
        <f>'ميثاق الوظائف الاشرافية'!C15</f>
        <v>الوزن النسبى</v>
      </c>
      <c r="D14" s="177" t="s">
        <v>41</v>
      </c>
      <c r="E14" s="178"/>
      <c r="F14" s="178"/>
      <c r="G14" s="178"/>
      <c r="H14" s="178"/>
      <c r="I14" s="178"/>
      <c r="J14" s="179"/>
      <c r="K14" s="38" t="s">
        <v>40</v>
      </c>
      <c r="L14" s="38" t="s">
        <v>51</v>
      </c>
    </row>
    <row r="15" spans="1:12" ht="23.25" customHeight="1" x14ac:dyDescent="0.2">
      <c r="A15" s="141">
        <v>1</v>
      </c>
      <c r="B15" s="165" t="s">
        <v>8</v>
      </c>
      <c r="C15" s="147">
        <v>0.15</v>
      </c>
      <c r="D15" s="150" t="s">
        <v>39</v>
      </c>
      <c r="E15" s="151"/>
      <c r="F15" s="151"/>
      <c r="G15" s="151"/>
      <c r="H15" s="151"/>
      <c r="I15" s="151"/>
      <c r="J15" s="152"/>
      <c r="K15" s="39">
        <v>0</v>
      </c>
      <c r="L15" s="153">
        <f>C15*(K15+K16+K17)/3</f>
        <v>0</v>
      </c>
    </row>
    <row r="16" spans="1:12" ht="21.75" customHeight="1" x14ac:dyDescent="0.2">
      <c r="A16" s="142"/>
      <c r="B16" s="166"/>
      <c r="C16" s="148"/>
      <c r="D16" s="156" t="s">
        <v>38</v>
      </c>
      <c r="E16" s="157"/>
      <c r="F16" s="157"/>
      <c r="G16" s="157"/>
      <c r="H16" s="157"/>
      <c r="I16" s="157"/>
      <c r="J16" s="158"/>
      <c r="K16" s="40">
        <v>0</v>
      </c>
      <c r="L16" s="154"/>
    </row>
    <row r="17" spans="1:12" ht="19.5" customHeight="1" thickBot="1" x14ac:dyDescent="0.25">
      <c r="A17" s="143"/>
      <c r="B17" s="167"/>
      <c r="C17" s="149"/>
      <c r="D17" s="162" t="s">
        <v>37</v>
      </c>
      <c r="E17" s="163"/>
      <c r="F17" s="163"/>
      <c r="G17" s="163"/>
      <c r="H17" s="163"/>
      <c r="I17" s="163"/>
      <c r="J17" s="164"/>
      <c r="K17" s="41">
        <v>0</v>
      </c>
      <c r="L17" s="155"/>
    </row>
    <row r="18" spans="1:12" ht="21.75" customHeight="1" x14ac:dyDescent="0.2">
      <c r="A18" s="141">
        <v>2</v>
      </c>
      <c r="B18" s="165" t="s">
        <v>7</v>
      </c>
      <c r="C18" s="147">
        <v>0.1</v>
      </c>
      <c r="D18" s="150" t="s">
        <v>36</v>
      </c>
      <c r="E18" s="151"/>
      <c r="F18" s="151"/>
      <c r="G18" s="151"/>
      <c r="H18" s="151"/>
      <c r="I18" s="151"/>
      <c r="J18" s="152"/>
      <c r="K18" s="39">
        <v>0</v>
      </c>
      <c r="L18" s="153">
        <f>C18*(K18+K19+K20)/3</f>
        <v>0</v>
      </c>
    </row>
    <row r="19" spans="1:12" ht="45.75" customHeight="1" x14ac:dyDescent="0.2">
      <c r="A19" s="142"/>
      <c r="B19" s="166"/>
      <c r="C19" s="148"/>
      <c r="D19" s="156" t="s">
        <v>53</v>
      </c>
      <c r="E19" s="157"/>
      <c r="F19" s="157"/>
      <c r="G19" s="157"/>
      <c r="H19" s="157"/>
      <c r="I19" s="157"/>
      <c r="J19" s="158"/>
      <c r="K19" s="40">
        <v>0</v>
      </c>
      <c r="L19" s="154"/>
    </row>
    <row r="20" spans="1:12" ht="24.75" customHeight="1" thickBot="1" x14ac:dyDescent="0.25">
      <c r="A20" s="143"/>
      <c r="B20" s="167"/>
      <c r="C20" s="149"/>
      <c r="D20" s="162" t="s">
        <v>34</v>
      </c>
      <c r="E20" s="163"/>
      <c r="F20" s="163"/>
      <c r="G20" s="163"/>
      <c r="H20" s="163"/>
      <c r="I20" s="163"/>
      <c r="J20" s="164"/>
      <c r="K20" s="41">
        <v>0</v>
      </c>
      <c r="L20" s="155"/>
    </row>
    <row r="21" spans="1:12" ht="20.25" customHeight="1" x14ac:dyDescent="0.2">
      <c r="A21" s="141">
        <v>3</v>
      </c>
      <c r="B21" s="165" t="s">
        <v>6</v>
      </c>
      <c r="C21" s="147">
        <v>0.1</v>
      </c>
      <c r="D21" s="150" t="s">
        <v>33</v>
      </c>
      <c r="E21" s="151"/>
      <c r="F21" s="151"/>
      <c r="G21" s="151"/>
      <c r="H21" s="151"/>
      <c r="I21" s="151"/>
      <c r="J21" s="152"/>
      <c r="K21" s="39">
        <v>0</v>
      </c>
      <c r="L21" s="153">
        <f>C21*(K21+K22+K23)/3</f>
        <v>0</v>
      </c>
    </row>
    <row r="22" spans="1:12" ht="20.25" customHeight="1" x14ac:dyDescent="0.2">
      <c r="A22" s="142"/>
      <c r="B22" s="166"/>
      <c r="C22" s="148"/>
      <c r="D22" s="156" t="s">
        <v>32</v>
      </c>
      <c r="E22" s="157"/>
      <c r="F22" s="157"/>
      <c r="G22" s="157"/>
      <c r="H22" s="157"/>
      <c r="I22" s="157"/>
      <c r="J22" s="158"/>
      <c r="K22" s="40">
        <v>0</v>
      </c>
      <c r="L22" s="154"/>
    </row>
    <row r="23" spans="1:12" ht="22.5" customHeight="1" thickBot="1" x14ac:dyDescent="0.25">
      <c r="A23" s="143"/>
      <c r="B23" s="167"/>
      <c r="C23" s="149"/>
      <c r="D23" s="162" t="s">
        <v>31</v>
      </c>
      <c r="E23" s="163"/>
      <c r="F23" s="163"/>
      <c r="G23" s="163"/>
      <c r="H23" s="163"/>
      <c r="I23" s="163"/>
      <c r="J23" s="164"/>
      <c r="K23" s="41">
        <v>0</v>
      </c>
      <c r="L23" s="155"/>
    </row>
    <row r="24" spans="1:12" ht="18" customHeight="1" x14ac:dyDescent="0.2">
      <c r="A24" s="141">
        <v>4</v>
      </c>
      <c r="B24" s="165" t="s">
        <v>5</v>
      </c>
      <c r="C24" s="147">
        <v>0.15</v>
      </c>
      <c r="D24" s="150" t="s">
        <v>30</v>
      </c>
      <c r="E24" s="151"/>
      <c r="F24" s="151"/>
      <c r="G24" s="151"/>
      <c r="H24" s="151"/>
      <c r="I24" s="151"/>
      <c r="J24" s="152"/>
      <c r="K24" s="39">
        <v>0</v>
      </c>
      <c r="L24" s="153">
        <f>C24*(K24+K25+K26)/3</f>
        <v>0</v>
      </c>
    </row>
    <row r="25" spans="1:12" ht="18" customHeight="1" x14ac:dyDescent="0.2">
      <c r="A25" s="142"/>
      <c r="B25" s="166"/>
      <c r="C25" s="148"/>
      <c r="D25" s="156" t="s">
        <v>29</v>
      </c>
      <c r="E25" s="157"/>
      <c r="F25" s="157"/>
      <c r="G25" s="157"/>
      <c r="H25" s="157"/>
      <c r="I25" s="157"/>
      <c r="J25" s="158"/>
      <c r="K25" s="40">
        <v>0</v>
      </c>
      <c r="L25" s="154"/>
    </row>
    <row r="26" spans="1:12" ht="18" customHeight="1" thickBot="1" x14ac:dyDescent="0.25">
      <c r="A26" s="143"/>
      <c r="B26" s="167"/>
      <c r="C26" s="149"/>
      <c r="D26" s="162" t="s">
        <v>28</v>
      </c>
      <c r="E26" s="163"/>
      <c r="F26" s="163"/>
      <c r="G26" s="163"/>
      <c r="H26" s="163"/>
      <c r="I26" s="163"/>
      <c r="J26" s="164"/>
      <c r="K26" s="41">
        <v>0</v>
      </c>
      <c r="L26" s="155"/>
    </row>
    <row r="27" spans="1:12" ht="18" customHeight="1" x14ac:dyDescent="0.2">
      <c r="A27" s="141">
        <v>5</v>
      </c>
      <c r="B27" s="165" t="s">
        <v>4</v>
      </c>
      <c r="C27" s="147">
        <v>0.1</v>
      </c>
      <c r="D27" s="150" t="s">
        <v>27</v>
      </c>
      <c r="E27" s="151"/>
      <c r="F27" s="151"/>
      <c r="G27" s="151"/>
      <c r="H27" s="151"/>
      <c r="I27" s="151"/>
      <c r="J27" s="152"/>
      <c r="K27" s="39">
        <v>0</v>
      </c>
      <c r="L27" s="153">
        <f>C27*(K27+K28)/2</f>
        <v>0</v>
      </c>
    </row>
    <row r="28" spans="1:12" ht="18" customHeight="1" thickBot="1" x14ac:dyDescent="0.25">
      <c r="A28" s="143"/>
      <c r="B28" s="167"/>
      <c r="C28" s="149"/>
      <c r="D28" s="162" t="s">
        <v>54</v>
      </c>
      <c r="E28" s="163"/>
      <c r="F28" s="163"/>
      <c r="G28" s="163"/>
      <c r="H28" s="163"/>
      <c r="I28" s="163"/>
      <c r="J28" s="164"/>
      <c r="K28" s="41">
        <v>0</v>
      </c>
      <c r="L28" s="155"/>
    </row>
    <row r="29" spans="1:12" ht="18" customHeight="1" x14ac:dyDescent="0.2">
      <c r="A29" s="141">
        <v>6</v>
      </c>
      <c r="B29" s="165" t="s">
        <v>25</v>
      </c>
      <c r="C29" s="147">
        <v>0.1</v>
      </c>
      <c r="D29" s="150" t="s">
        <v>24</v>
      </c>
      <c r="E29" s="151"/>
      <c r="F29" s="151"/>
      <c r="G29" s="151"/>
      <c r="H29" s="151"/>
      <c r="I29" s="151"/>
      <c r="J29" s="152"/>
      <c r="K29" s="39">
        <v>0</v>
      </c>
      <c r="L29" s="153">
        <f>C29*(K29+K30+K31+K32)/4</f>
        <v>0</v>
      </c>
    </row>
    <row r="30" spans="1:12" ht="18" customHeight="1" x14ac:dyDescent="0.2">
      <c r="A30" s="142"/>
      <c r="B30" s="166"/>
      <c r="C30" s="148"/>
      <c r="D30" s="156" t="s">
        <v>23</v>
      </c>
      <c r="E30" s="157"/>
      <c r="F30" s="157"/>
      <c r="G30" s="157"/>
      <c r="H30" s="157"/>
      <c r="I30" s="157"/>
      <c r="J30" s="158"/>
      <c r="K30" s="40">
        <v>0</v>
      </c>
      <c r="L30" s="154"/>
    </row>
    <row r="31" spans="1:12" ht="18" customHeight="1" x14ac:dyDescent="0.2">
      <c r="A31" s="142"/>
      <c r="B31" s="166"/>
      <c r="C31" s="148"/>
      <c r="D31" s="156" t="s">
        <v>22</v>
      </c>
      <c r="E31" s="157"/>
      <c r="F31" s="157"/>
      <c r="G31" s="157"/>
      <c r="H31" s="157"/>
      <c r="I31" s="157"/>
      <c r="J31" s="158"/>
      <c r="K31" s="40">
        <v>0</v>
      </c>
      <c r="L31" s="154"/>
    </row>
    <row r="32" spans="1:12" ht="18" customHeight="1" thickBot="1" x14ac:dyDescent="0.25">
      <c r="A32" s="143"/>
      <c r="B32" s="167"/>
      <c r="C32" s="149"/>
      <c r="D32" s="162" t="s">
        <v>21</v>
      </c>
      <c r="E32" s="163"/>
      <c r="F32" s="163"/>
      <c r="G32" s="163"/>
      <c r="H32" s="163"/>
      <c r="I32" s="163"/>
      <c r="J32" s="164"/>
      <c r="K32" s="41">
        <v>0</v>
      </c>
      <c r="L32" s="155"/>
    </row>
    <row r="33" spans="1:12" ht="29.25" customHeight="1" x14ac:dyDescent="0.2">
      <c r="A33" s="141">
        <v>7</v>
      </c>
      <c r="B33" s="144" t="s">
        <v>3</v>
      </c>
      <c r="C33" s="147">
        <v>0.3</v>
      </c>
      <c r="D33" s="150" t="s">
        <v>20</v>
      </c>
      <c r="E33" s="151"/>
      <c r="F33" s="151"/>
      <c r="G33" s="151"/>
      <c r="H33" s="151"/>
      <c r="I33" s="151"/>
      <c r="J33" s="152"/>
      <c r="K33" s="39">
        <v>0</v>
      </c>
      <c r="L33" s="153">
        <f>C33*(K33+K34+K35+K36+K37)/5</f>
        <v>0</v>
      </c>
    </row>
    <row r="34" spans="1:12" ht="19.5" customHeight="1" x14ac:dyDescent="0.2">
      <c r="A34" s="142"/>
      <c r="B34" s="145"/>
      <c r="C34" s="148"/>
      <c r="D34" s="156" t="s">
        <v>19</v>
      </c>
      <c r="E34" s="157"/>
      <c r="F34" s="157"/>
      <c r="G34" s="157"/>
      <c r="H34" s="157"/>
      <c r="I34" s="157"/>
      <c r="J34" s="158"/>
      <c r="K34" s="40">
        <v>0</v>
      </c>
      <c r="L34" s="154"/>
    </row>
    <row r="35" spans="1:12" ht="19.5" customHeight="1" x14ac:dyDescent="0.2">
      <c r="A35" s="142"/>
      <c r="B35" s="145"/>
      <c r="C35" s="148"/>
      <c r="D35" s="156" t="s">
        <v>18</v>
      </c>
      <c r="E35" s="157"/>
      <c r="F35" s="157"/>
      <c r="G35" s="157"/>
      <c r="H35" s="157"/>
      <c r="I35" s="157"/>
      <c r="J35" s="158"/>
      <c r="K35" s="40">
        <v>0</v>
      </c>
      <c r="L35" s="154"/>
    </row>
    <row r="36" spans="1:12" ht="19.5" customHeight="1" x14ac:dyDescent="0.2">
      <c r="A36" s="142"/>
      <c r="B36" s="145"/>
      <c r="C36" s="148"/>
      <c r="D36" s="159" t="s">
        <v>17</v>
      </c>
      <c r="E36" s="160"/>
      <c r="F36" s="160"/>
      <c r="G36" s="160"/>
      <c r="H36" s="160"/>
      <c r="I36" s="160"/>
      <c r="J36" s="161"/>
      <c r="K36" s="73">
        <v>0</v>
      </c>
      <c r="L36" s="154"/>
    </row>
    <row r="37" spans="1:12" ht="19.5" customHeight="1" thickBot="1" x14ac:dyDescent="0.25">
      <c r="A37" s="143"/>
      <c r="B37" s="146"/>
      <c r="C37" s="149"/>
      <c r="D37" s="162" t="s">
        <v>16</v>
      </c>
      <c r="E37" s="163"/>
      <c r="F37" s="163"/>
      <c r="G37" s="163"/>
      <c r="H37" s="163"/>
      <c r="I37" s="163"/>
      <c r="J37" s="164"/>
      <c r="K37" s="74">
        <v>0</v>
      </c>
      <c r="L37" s="155"/>
    </row>
    <row r="38" spans="1:12" ht="31.5" customHeight="1" thickBot="1" x14ac:dyDescent="0.25">
      <c r="A38" s="42"/>
      <c r="B38" s="43" t="s">
        <v>43</v>
      </c>
      <c r="C38" s="44">
        <f>SUM(C15:C37)</f>
        <v>1</v>
      </c>
      <c r="D38" s="135" t="s">
        <v>52</v>
      </c>
      <c r="E38" s="136"/>
      <c r="F38" s="136"/>
      <c r="G38" s="136"/>
      <c r="H38" s="136"/>
      <c r="I38" s="136"/>
      <c r="J38" s="136"/>
      <c r="K38" s="137"/>
      <c r="L38" s="45">
        <f>SUM(L15:L37)</f>
        <v>0</v>
      </c>
    </row>
    <row r="39" spans="1:12" ht="27.75" customHeight="1" thickBot="1" x14ac:dyDescent="0.25">
      <c r="A39" s="138" t="s">
        <v>55</v>
      </c>
      <c r="B39" s="138"/>
      <c r="C39" s="138"/>
      <c r="D39" s="138"/>
      <c r="E39" s="138"/>
      <c r="F39" s="138"/>
      <c r="G39" s="138"/>
      <c r="H39" s="138"/>
      <c r="I39" s="138"/>
      <c r="J39" s="46" t="e">
        <f>(L12*0.7)+(L38*0.3)</f>
        <v>#VALUE!</v>
      </c>
      <c r="K39" s="139" t="e">
        <f>IF(J39&gt;=5,"ممتاز",IF(J39&gt;=4,"جيد جداً",IF(J39&gt;=3,"جيد",IF(J39&gt;=2,"مرضي",IF(J39&gt;=1,"غير مرضي")))))</f>
        <v>#VALUE!</v>
      </c>
      <c r="L39" s="140"/>
    </row>
    <row r="40" spans="1:12" ht="25.5" customHeight="1" thickBot="1" x14ac:dyDescent="0.25">
      <c r="A40" s="97" t="s">
        <v>2</v>
      </c>
      <c r="B40" s="97"/>
      <c r="C40" s="97"/>
      <c r="D40" s="97" t="s">
        <v>1</v>
      </c>
      <c r="E40" s="97"/>
      <c r="F40" s="97"/>
      <c r="G40" s="97"/>
      <c r="H40" s="97"/>
      <c r="I40" s="97"/>
      <c r="J40" s="97"/>
      <c r="K40" s="97"/>
      <c r="L40" s="97"/>
    </row>
    <row r="41" spans="1:12" ht="23.25" customHeight="1" thickBot="1" x14ac:dyDescent="0.25">
      <c r="A41" s="108" t="s">
        <v>88</v>
      </c>
      <c r="B41" s="109"/>
      <c r="C41" s="109"/>
      <c r="D41" s="97" t="s">
        <v>0</v>
      </c>
      <c r="E41" s="97"/>
      <c r="F41" s="97"/>
      <c r="G41" s="97"/>
      <c r="H41" s="97"/>
      <c r="I41" s="97"/>
      <c r="J41" s="97"/>
      <c r="K41" s="97"/>
      <c r="L41" s="97"/>
    </row>
    <row r="42" spans="1:12" ht="21.75" customHeight="1" x14ac:dyDescent="0.2">
      <c r="A42" s="121" t="s">
        <v>15</v>
      </c>
      <c r="B42" s="121"/>
      <c r="C42" s="3"/>
      <c r="D42" s="3"/>
      <c r="E42" s="2"/>
    </row>
    <row r="43" spans="1:12" x14ac:dyDescent="0.2">
      <c r="A43" s="48"/>
      <c r="B43" s="49"/>
      <c r="C43" s="49"/>
      <c r="D43" s="49"/>
      <c r="E43" s="48"/>
      <c r="F43" s="48"/>
      <c r="G43" s="48"/>
    </row>
  </sheetData>
  <mergeCells count="77">
    <mergeCell ref="B10:D10"/>
    <mergeCell ref="A2:C2"/>
    <mergeCell ref="D2:L2"/>
    <mergeCell ref="A3:C3"/>
    <mergeCell ref="D3:L3"/>
    <mergeCell ref="A4:C4"/>
    <mergeCell ref="D4:L4"/>
    <mergeCell ref="A5:L5"/>
    <mergeCell ref="B6:D6"/>
    <mergeCell ref="B7:D7"/>
    <mergeCell ref="B8:D8"/>
    <mergeCell ref="B9:D9"/>
    <mergeCell ref="B11:D11"/>
    <mergeCell ref="A12:D12"/>
    <mergeCell ref="I12:K12"/>
    <mergeCell ref="A13:L13"/>
    <mergeCell ref="D14:J14"/>
    <mergeCell ref="A15:A17"/>
    <mergeCell ref="B15:B17"/>
    <mergeCell ref="C15:C17"/>
    <mergeCell ref="D15:J15"/>
    <mergeCell ref="L15:L17"/>
    <mergeCell ref="D16:J16"/>
    <mergeCell ref="D17:J17"/>
    <mergeCell ref="A18:A20"/>
    <mergeCell ref="B18:B20"/>
    <mergeCell ref="C18:C20"/>
    <mergeCell ref="D18:J18"/>
    <mergeCell ref="L18:L20"/>
    <mergeCell ref="D19:J19"/>
    <mergeCell ref="D20:J20"/>
    <mergeCell ref="A21:A23"/>
    <mergeCell ref="B21:B23"/>
    <mergeCell ref="C21:C23"/>
    <mergeCell ref="D21:J21"/>
    <mergeCell ref="L21:L23"/>
    <mergeCell ref="D22:J22"/>
    <mergeCell ref="D23:J23"/>
    <mergeCell ref="A24:A26"/>
    <mergeCell ref="B24:B26"/>
    <mergeCell ref="C24:C26"/>
    <mergeCell ref="D24:J24"/>
    <mergeCell ref="L24:L26"/>
    <mergeCell ref="D25:J25"/>
    <mergeCell ref="D26:J26"/>
    <mergeCell ref="L29:L32"/>
    <mergeCell ref="D30:J30"/>
    <mergeCell ref="D31:J31"/>
    <mergeCell ref="D32:J32"/>
    <mergeCell ref="A27:A28"/>
    <mergeCell ref="B27:B28"/>
    <mergeCell ref="C27:C28"/>
    <mergeCell ref="D27:J27"/>
    <mergeCell ref="L27:L28"/>
    <mergeCell ref="D28:J28"/>
    <mergeCell ref="D36:J36"/>
    <mergeCell ref="D37:J37"/>
    <mergeCell ref="A29:A32"/>
    <mergeCell ref="B29:B32"/>
    <mergeCell ref="C29:C32"/>
    <mergeCell ref="D29:J29"/>
    <mergeCell ref="A1:I1"/>
    <mergeCell ref="A42:B42"/>
    <mergeCell ref="D38:K38"/>
    <mergeCell ref="A39:I39"/>
    <mergeCell ref="K39:L39"/>
    <mergeCell ref="A40:C40"/>
    <mergeCell ref="D40:L40"/>
    <mergeCell ref="A41:C41"/>
    <mergeCell ref="D41:L41"/>
    <mergeCell ref="A33:A37"/>
    <mergeCell ref="B33:B37"/>
    <mergeCell ref="C33:C37"/>
    <mergeCell ref="D33:J33"/>
    <mergeCell ref="L33:L37"/>
    <mergeCell ref="D34:J34"/>
    <mergeCell ref="D35:J35"/>
  </mergeCells>
  <printOptions horizontalCentered="1" verticalCentered="1"/>
  <pageMargins left="0.2" right="0.17" top="0.25" bottom="0.2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view="pageBreakPreview" zoomScale="130" zoomScaleNormal="110" zoomScaleSheetLayoutView="130" workbookViewId="0">
      <selection activeCell="A31" sqref="A31:L35"/>
    </sheetView>
  </sheetViews>
  <sheetFormatPr defaultColWidth="9" defaultRowHeight="14.25" x14ac:dyDescent="0.2"/>
  <cols>
    <col min="1" max="1" width="9" style="50" customWidth="1"/>
    <col min="2" max="2" width="17.5" style="65" customWidth="1"/>
    <col min="3" max="3" width="17.125" style="65" customWidth="1"/>
    <col min="4" max="4" width="12.75" style="65" customWidth="1"/>
    <col min="5" max="5" width="8" style="50" customWidth="1"/>
    <col min="6" max="6" width="7.375" style="50" customWidth="1"/>
    <col min="7" max="7" width="7.125" style="50" customWidth="1"/>
    <col min="8" max="8" width="5.875" style="50" hidden="1" customWidth="1"/>
    <col min="9" max="9" width="8.375" style="50" customWidth="1"/>
    <col min="10" max="10" width="9" style="50"/>
    <col min="11" max="11" width="8.5" style="51" customWidth="1"/>
    <col min="12" max="12" width="7" style="50" customWidth="1"/>
    <col min="13" max="16384" width="9" style="50"/>
  </cols>
  <sheetData>
    <row r="1" spans="1:12" ht="72.75" customHeight="1" thickBot="1" x14ac:dyDescent="0.25">
      <c r="A1" s="218" t="s">
        <v>87</v>
      </c>
      <c r="B1" s="219"/>
      <c r="C1" s="219"/>
      <c r="D1" s="219"/>
      <c r="E1" s="219"/>
      <c r="F1" s="219"/>
      <c r="G1" s="219"/>
      <c r="H1" s="219"/>
      <c r="I1" s="220"/>
    </row>
    <row r="2" spans="1:12" ht="26.25" customHeight="1" thickBot="1" x14ac:dyDescent="0.25">
      <c r="A2" s="115" t="str">
        <f>'تقييم اداء الوظائف الاشرافية'!A2:C2</f>
        <v xml:space="preserve">اسم الموظف: </v>
      </c>
      <c r="B2" s="116"/>
      <c r="C2" s="116"/>
      <c r="D2" s="115" t="str">
        <f>'ميثاق الوظائف الاشرافية'!D2:I2</f>
        <v xml:space="preserve">الوكالة / الادارة العامة: </v>
      </c>
      <c r="E2" s="116"/>
      <c r="F2" s="116"/>
      <c r="G2" s="116"/>
      <c r="H2" s="116"/>
      <c r="I2" s="116"/>
      <c r="J2" s="116"/>
      <c r="K2" s="116"/>
      <c r="L2" s="117"/>
    </row>
    <row r="3" spans="1:12" ht="23.25" customHeight="1" thickBot="1" x14ac:dyDescent="0.25">
      <c r="A3" s="115" t="str">
        <f>'ميثاق الوظائف الاشرافية'!A3:C3</f>
        <v xml:space="preserve">المسمى الوظيفي:  </v>
      </c>
      <c r="B3" s="116"/>
      <c r="C3" s="116"/>
      <c r="D3" s="115" t="str">
        <f>'ميثاق الوظائف الاشرافية'!D3:I3</f>
        <v xml:space="preserve">الإدارة /القسم:  </v>
      </c>
      <c r="E3" s="116"/>
      <c r="F3" s="116"/>
      <c r="G3" s="116"/>
      <c r="H3" s="116"/>
      <c r="I3" s="116"/>
      <c r="J3" s="116"/>
      <c r="K3" s="116"/>
      <c r="L3" s="117"/>
    </row>
    <row r="4" spans="1:12" ht="23.25" customHeight="1" thickBot="1" x14ac:dyDescent="0.25">
      <c r="A4" s="115" t="str">
        <f>'ميثاق الوظائف الاشرافية'!A4:C4</f>
        <v xml:space="preserve">الرقم الوظيفي:  </v>
      </c>
      <c r="B4" s="116"/>
      <c r="C4" s="116"/>
      <c r="D4" s="115" t="str">
        <f>'ميثاق الوظائف الاشرافية'!D4:I4</f>
        <v xml:space="preserve">المدير (المقيم): </v>
      </c>
      <c r="E4" s="116"/>
      <c r="F4" s="116"/>
      <c r="G4" s="116"/>
      <c r="H4" s="116"/>
      <c r="I4" s="116"/>
      <c r="J4" s="116"/>
      <c r="K4" s="116"/>
      <c r="L4" s="117"/>
    </row>
    <row r="5" spans="1:12" ht="23.25" customHeight="1" thickBot="1" x14ac:dyDescent="0.25">
      <c r="A5" s="212" t="s">
        <v>56</v>
      </c>
      <c r="B5" s="212"/>
      <c r="C5" s="212"/>
      <c r="D5" s="212" t="s">
        <v>57</v>
      </c>
      <c r="E5" s="212"/>
      <c r="F5" s="212"/>
      <c r="G5" s="212"/>
      <c r="H5" s="212"/>
      <c r="I5" s="212"/>
      <c r="J5" s="212"/>
      <c r="K5" s="212"/>
      <c r="L5" s="212"/>
    </row>
    <row r="6" spans="1:12" ht="23.25" customHeight="1" thickBot="1" x14ac:dyDescent="0.25">
      <c r="A6" s="212" t="s">
        <v>58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</row>
    <row r="7" spans="1:12" ht="36" customHeight="1" thickBot="1" x14ac:dyDescent="0.25">
      <c r="A7" s="182" t="s">
        <v>59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1:12" ht="24.95" customHeight="1" x14ac:dyDescent="0.2">
      <c r="A8" s="52">
        <v>1</v>
      </c>
      <c r="B8" s="213" t="s">
        <v>60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1:12" ht="24.95" customHeight="1" x14ac:dyDescent="0.2">
      <c r="A9" s="53">
        <v>2</v>
      </c>
      <c r="B9" s="214" t="s">
        <v>61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</row>
    <row r="10" spans="1:12" ht="24.95" customHeight="1" x14ac:dyDescent="0.2">
      <c r="A10" s="53">
        <v>3</v>
      </c>
      <c r="B10" s="214" t="s">
        <v>62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</row>
    <row r="11" spans="1:12" ht="24.95" customHeight="1" thickBot="1" x14ac:dyDescent="0.25">
      <c r="A11" s="54">
        <v>4</v>
      </c>
      <c r="B11" s="215" t="s">
        <v>63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1:12" ht="28.5" customHeight="1" thickBot="1" x14ac:dyDescent="0.25">
      <c r="A12" s="216" t="s">
        <v>64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</row>
    <row r="13" spans="1:12" ht="36.75" customHeight="1" thickBot="1" x14ac:dyDescent="0.25">
      <c r="A13" s="55" t="s">
        <v>65</v>
      </c>
      <c r="B13" s="56" t="s">
        <v>66</v>
      </c>
      <c r="C13" s="56" t="s">
        <v>67</v>
      </c>
      <c r="D13" s="56" t="s">
        <v>68</v>
      </c>
      <c r="E13" s="217" t="s">
        <v>69</v>
      </c>
      <c r="F13" s="217"/>
      <c r="G13" s="207" t="s">
        <v>70</v>
      </c>
      <c r="H13" s="208"/>
      <c r="I13" s="208"/>
      <c r="J13" s="208"/>
      <c r="K13" s="208"/>
      <c r="L13" s="209"/>
    </row>
    <row r="14" spans="1:12" ht="24.95" customHeight="1" x14ac:dyDescent="0.2">
      <c r="A14" s="57">
        <v>5</v>
      </c>
      <c r="B14" s="72" t="s">
        <v>71</v>
      </c>
      <c r="C14" s="71" t="e">
        <f>IF('تقييم اداء الوظائف الاشرافية'!J39&gt;=5,'تقييم اداء الوظائف الاشرافية'!J39," ")</f>
        <v>#VALUE!</v>
      </c>
      <c r="D14" s="71"/>
      <c r="E14" s="210"/>
      <c r="F14" s="210"/>
      <c r="G14" s="210"/>
      <c r="H14" s="210"/>
      <c r="I14" s="210"/>
      <c r="J14" s="210"/>
      <c r="K14" s="210"/>
      <c r="L14" s="211"/>
    </row>
    <row r="15" spans="1:12" ht="24.95" customHeight="1" x14ac:dyDescent="0.2">
      <c r="A15" s="69">
        <v>4</v>
      </c>
      <c r="B15" s="70" t="s">
        <v>72</v>
      </c>
      <c r="C15" s="71" t="e">
        <f>IF(AND('تقييم اداء الوظائف الاشرافية'!J39&lt;5)*('تقييم اداء الوظائف الاشرافية'!J39&gt;=4),'تقييم اداء الوظائف الاشرافية'!J39," ")</f>
        <v>#VALUE!</v>
      </c>
      <c r="D15" s="71"/>
      <c r="E15" s="201"/>
      <c r="F15" s="201"/>
      <c r="G15" s="201"/>
      <c r="H15" s="201"/>
      <c r="I15" s="201"/>
      <c r="J15" s="201"/>
      <c r="K15" s="201"/>
      <c r="L15" s="202"/>
    </row>
    <row r="16" spans="1:12" ht="24.75" customHeight="1" x14ac:dyDescent="0.2">
      <c r="A16" s="58">
        <v>3</v>
      </c>
      <c r="B16" s="59" t="s">
        <v>73</v>
      </c>
      <c r="C16" s="71" t="e">
        <f>IF(AND('تقييم اداء الوظائف الاشرافية'!J39&lt;=4)*('تقييم اداء الوظائف الاشرافية'!J39&gt;=3),'تقييم اداء الوظائف الاشرافية'!J39," ")</f>
        <v>#VALUE!</v>
      </c>
      <c r="D16" s="71"/>
      <c r="E16" s="203"/>
      <c r="F16" s="201"/>
      <c r="G16" s="201"/>
      <c r="H16" s="201"/>
      <c r="I16" s="201"/>
      <c r="J16" s="201"/>
      <c r="K16" s="201"/>
      <c r="L16" s="202"/>
    </row>
    <row r="17" spans="1:12" ht="24.95" customHeight="1" x14ac:dyDescent="0.2">
      <c r="A17" s="58">
        <v>2</v>
      </c>
      <c r="B17" s="59" t="s">
        <v>74</v>
      </c>
      <c r="C17" s="71" t="e">
        <f>IF(AND('تقييم اداء الوظائف الاشرافية'!J39&lt;=3)*('تقييم اداء الوظائف الاشرافية'!J39&gt;=2),'تقييم اداء الوظائف الاشرافية'!J39," ")</f>
        <v>#VALUE!</v>
      </c>
      <c r="D17" s="71"/>
      <c r="E17" s="203"/>
      <c r="F17" s="201"/>
      <c r="G17" s="201"/>
      <c r="H17" s="201"/>
      <c r="I17" s="201"/>
      <c r="J17" s="201"/>
      <c r="K17" s="201"/>
      <c r="L17" s="202"/>
    </row>
    <row r="18" spans="1:12" ht="24.95" customHeight="1" thickBot="1" x14ac:dyDescent="0.25">
      <c r="A18" s="60">
        <v>1</v>
      </c>
      <c r="B18" s="61" t="s">
        <v>75</v>
      </c>
      <c r="C18" s="71" t="e">
        <f>IF(AND('تقييم اداء الوظائف الاشرافية'!J39&lt;=2)*('تقييم اداء الوظائف الاشرافية'!J39&gt;=1),'تقييم اداء الوظائف الاشرافية'!J39," ")</f>
        <v>#VALUE!</v>
      </c>
      <c r="D18" s="71"/>
      <c r="E18" s="204"/>
      <c r="F18" s="205"/>
      <c r="G18" s="205"/>
      <c r="H18" s="205"/>
      <c r="I18" s="205"/>
      <c r="J18" s="205"/>
      <c r="K18" s="205"/>
      <c r="L18" s="206"/>
    </row>
    <row r="19" spans="1:12" ht="30.75" customHeight="1" thickBot="1" x14ac:dyDescent="0.25">
      <c r="A19" s="207" t="s">
        <v>76</v>
      </c>
      <c r="B19" s="208"/>
      <c r="C19" s="208"/>
      <c r="D19" s="209"/>
      <c r="E19" s="208" t="s">
        <v>77</v>
      </c>
      <c r="F19" s="208"/>
      <c r="G19" s="208"/>
      <c r="H19" s="208"/>
      <c r="I19" s="208"/>
      <c r="J19" s="208"/>
      <c r="K19" s="208"/>
      <c r="L19" s="209"/>
    </row>
    <row r="20" spans="1:12" ht="24.95" customHeight="1" x14ac:dyDescent="0.2">
      <c r="A20" s="62">
        <v>1</v>
      </c>
      <c r="B20" s="197"/>
      <c r="C20" s="197"/>
      <c r="D20" s="197"/>
      <c r="E20" s="198"/>
      <c r="F20" s="198"/>
      <c r="G20" s="198"/>
      <c r="H20" s="198"/>
      <c r="I20" s="198"/>
      <c r="J20" s="198"/>
      <c r="K20" s="198"/>
      <c r="L20" s="199"/>
    </row>
    <row r="21" spans="1:12" ht="24.95" customHeight="1" x14ac:dyDescent="0.2">
      <c r="A21" s="63">
        <v>2</v>
      </c>
      <c r="B21" s="200"/>
      <c r="C21" s="200"/>
      <c r="D21" s="200"/>
      <c r="E21" s="195"/>
      <c r="F21" s="195"/>
      <c r="G21" s="195"/>
      <c r="H21" s="195"/>
      <c r="I21" s="195"/>
      <c r="J21" s="195"/>
      <c r="K21" s="195"/>
      <c r="L21" s="196"/>
    </row>
    <row r="22" spans="1:12" ht="24.95" customHeight="1" x14ac:dyDescent="0.2">
      <c r="A22" s="63">
        <v>3</v>
      </c>
      <c r="B22" s="200"/>
      <c r="C22" s="200"/>
      <c r="D22" s="200"/>
      <c r="E22" s="195"/>
      <c r="F22" s="195"/>
      <c r="G22" s="195"/>
      <c r="H22" s="195"/>
      <c r="I22" s="195"/>
      <c r="J22" s="195"/>
      <c r="K22" s="195"/>
      <c r="L22" s="196"/>
    </row>
    <row r="23" spans="1:12" ht="24.95" customHeight="1" x14ac:dyDescent="0.2">
      <c r="A23" s="63">
        <v>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6"/>
    </row>
    <row r="24" spans="1:12" ht="24.95" customHeight="1" x14ac:dyDescent="0.2">
      <c r="A24" s="63">
        <v>5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6"/>
    </row>
    <row r="25" spans="1:12" ht="24.95" customHeight="1" x14ac:dyDescent="0.2">
      <c r="A25" s="63">
        <v>6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6"/>
    </row>
    <row r="26" spans="1:12" ht="24.95" customHeight="1" x14ac:dyDescent="0.2">
      <c r="A26" s="63">
        <v>7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6"/>
    </row>
    <row r="27" spans="1:12" ht="24.95" customHeight="1" x14ac:dyDescent="0.2">
      <c r="A27" s="63">
        <v>8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6"/>
    </row>
    <row r="28" spans="1:12" ht="24.95" customHeight="1" x14ac:dyDescent="0.2">
      <c r="A28" s="63">
        <v>9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6"/>
    </row>
    <row r="29" spans="1:12" ht="24.95" customHeight="1" thickBot="1" x14ac:dyDescent="0.25">
      <c r="A29" s="64">
        <v>10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1"/>
    </row>
    <row r="30" spans="1:12" ht="30" customHeight="1" thickBot="1" x14ac:dyDescent="0.25">
      <c r="A30" s="182" t="s">
        <v>78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</row>
    <row r="31" spans="1:12" ht="24.95" customHeight="1" x14ac:dyDescent="0.2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5"/>
    </row>
    <row r="32" spans="1:12" ht="24.95" customHeight="1" x14ac:dyDescent="0.2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8"/>
    </row>
    <row r="33" spans="1:12" ht="24.95" customHeight="1" x14ac:dyDescent="0.2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8"/>
    </row>
    <row r="34" spans="1:12" ht="24.95" customHeight="1" x14ac:dyDescent="0.2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8"/>
    </row>
    <row r="35" spans="1:12" ht="24.95" customHeight="1" thickBot="1" x14ac:dyDescent="0.2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1"/>
    </row>
    <row r="36" spans="1:12" ht="29.25" customHeight="1" thickBot="1" x14ac:dyDescent="0.25">
      <c r="A36" s="192" t="s">
        <v>79</v>
      </c>
      <c r="B36" s="193"/>
      <c r="C36" s="194"/>
      <c r="D36" s="192" t="s">
        <v>89</v>
      </c>
      <c r="E36" s="193"/>
      <c r="F36" s="193"/>
      <c r="G36" s="193"/>
      <c r="H36" s="193"/>
      <c r="I36" s="193"/>
      <c r="J36" s="193"/>
      <c r="K36" s="193"/>
      <c r="L36" s="194"/>
    </row>
  </sheetData>
  <mergeCells count="49">
    <mergeCell ref="A4:C4"/>
    <mergeCell ref="D4:L4"/>
    <mergeCell ref="A1:I1"/>
    <mergeCell ref="A2:C2"/>
    <mergeCell ref="D2:L2"/>
    <mergeCell ref="A3:C3"/>
    <mergeCell ref="D3:L3"/>
    <mergeCell ref="E14:L14"/>
    <mergeCell ref="A5:C5"/>
    <mergeCell ref="D5:L5"/>
    <mergeCell ref="A6:L6"/>
    <mergeCell ref="A7:L7"/>
    <mergeCell ref="B8:L8"/>
    <mergeCell ref="B9:L9"/>
    <mergeCell ref="B10:L10"/>
    <mergeCell ref="B11:L11"/>
    <mergeCell ref="A12:L12"/>
    <mergeCell ref="E13:F13"/>
    <mergeCell ref="G13:L13"/>
    <mergeCell ref="E15:L15"/>
    <mergeCell ref="E16:L16"/>
    <mergeCell ref="E17:L17"/>
    <mergeCell ref="E18:L18"/>
    <mergeCell ref="A19:D19"/>
    <mergeCell ref="E19:L19"/>
    <mergeCell ref="B20:D20"/>
    <mergeCell ref="E20:L20"/>
    <mergeCell ref="B21:D21"/>
    <mergeCell ref="E21:L21"/>
    <mergeCell ref="B22:D22"/>
    <mergeCell ref="E22:L22"/>
    <mergeCell ref="B23:D23"/>
    <mergeCell ref="E23:L23"/>
    <mergeCell ref="B24:D24"/>
    <mergeCell ref="E24:L24"/>
    <mergeCell ref="B25:D25"/>
    <mergeCell ref="E25:L25"/>
    <mergeCell ref="B26:D26"/>
    <mergeCell ref="E26:L26"/>
    <mergeCell ref="B27:D27"/>
    <mergeCell ref="E27:L27"/>
    <mergeCell ref="B28:D28"/>
    <mergeCell ref="E28:L28"/>
    <mergeCell ref="B29:D29"/>
    <mergeCell ref="E29:L29"/>
    <mergeCell ref="A30:L30"/>
    <mergeCell ref="A31:L35"/>
    <mergeCell ref="A36:C36"/>
    <mergeCell ref="D36:L36"/>
  </mergeCells>
  <printOptions horizontalCentered="1" verticalCentered="1"/>
  <pageMargins left="0.2" right="0.2" top="0.25" bottom="0.25" header="0.3" footer="0.3"/>
  <pageSetup paperSize="9"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68cdd01dc198386a79c65845ecdf5865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c65a18c07ed9f7c675b7d2b557053f4e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6F68EB-0495-4AB5-B996-0143F21E4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67849-C7E0-4426-9831-C79785814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569EA-4AE4-484E-9913-599AC262F62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7A0ED13-767A-4A5C-98E5-CB6EF50C7E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ميثاق الوظائف الاشرافية</vt:lpstr>
      <vt:lpstr>تقييم اداء الوظائف الاشرافية</vt:lpstr>
      <vt:lpstr>التقدير العام الوظائف الاشرافية</vt:lpstr>
      <vt:lpstr>'التقدير العام الوظائف الاشرافية'!Print_Area</vt:lpstr>
      <vt:lpstr>'تقييم اداء الوظائف الاشرافية'!Print_Area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الاشرافية</dc:title>
  <dc:creator>Raed Alalwan</dc:creator>
  <cp:lastModifiedBy>Abdullah yahia ahmed almughidi</cp:lastModifiedBy>
  <cp:lastPrinted>2021-03-31T08:52:32Z</cp:lastPrinted>
  <dcterms:created xsi:type="dcterms:W3CDTF">2016-11-06T08:58:04Z</dcterms:created>
  <dcterms:modified xsi:type="dcterms:W3CDTF">2021-03-31T09:12:40Z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dc44b453-ef68-4924-8186-e0458592a2e9</vt:lpwstr>
  </property>
  <property fmtid="{D5CDD505-2E9C-101B-9397-08002B2CF9AE}" pid="4" name="itemOrder">
    <vt:lpwstr>0</vt:lpwstr>
  </property>
  <property fmtid="{D5CDD505-2E9C-101B-9397-08002B2CF9AE}" pid="5" name="PublishingExpirationDate">
    <vt:lpwstr/>
  </property>
  <property fmtid="{D5CDD505-2E9C-101B-9397-08002B2CF9AE}" pid="6" name="PublishingStartDate">
    <vt:lpwstr/>
  </property>
</Properties>
</file>